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详细行程" sheetId="1" state="visible" r:id="rId1"/>
    <sheet name="行程总览" sheetId="2" state="visible" r:id="rId2"/>
    <sheet name="全程用车安排" sheetId="3" state="visible" r:id="rId3"/>
    <sheet name="拍照标记" sheetId="4" state="visible" r:id="rId4"/>
    <sheet name="好吃标记" sheetId="5" state="visible" r:id="rId5"/>
    <sheet name="顺序评估" sheetId="6" state="visible" r:id="rId6"/>
    <sheet name="大交通" sheetId="7" state="visible" r:id="rId7"/>
    <sheet name="住宿订单" sheetId="8" state="visible" r:id="rId8"/>
    <sheet name="费用预算" sheetId="9" state="visible" r:id="rId9"/>
    <sheet name="接驳与预订" sheetId="10" state="visible" r:id="rId10"/>
    <sheet name="可替换安排" sheetId="11" state="visible" r:id="rId11"/>
    <sheet name="资料来源" sheetId="12" state="visible" r:id="rId12"/>
  </sheets>
  <definedNames>
    <definedName name="_xlnm._FilterDatabase" localSheetId="0" hidden="1">'详细行程'!$A$4:$E$44</definedName>
    <definedName name="_xlnm.Print_Titles" localSheetId="0">'详细行程'!$1:$4</definedName>
    <definedName name="_xlnm.Print_Area" localSheetId="0">'详细行程'!$A$1:$E$52</definedName>
    <definedName name="_xlnm._FilterDatabase" localSheetId="1" hidden="1">'行程总览'!$A$4:$E$11</definedName>
    <definedName name="_xlnm.Print_Titles" localSheetId="1">'行程总览'!$1:$4</definedName>
    <definedName name="_xlnm.Print_Area" localSheetId="1">'行程总览'!$A$1:$E$17</definedName>
    <definedName name="_xlnm.Print_Titles" localSheetId="2">'全程用车安排'!$1:$4</definedName>
    <definedName name="_xlnm.Print_Area" localSheetId="2">'全程用车安排'!$A$1:$E$16</definedName>
    <definedName name="_xlnm._FilterDatabase" localSheetId="3" hidden="1">'拍照标记'!$A$4:$H$16</definedName>
    <definedName name="_xlnm.Print_Titles" localSheetId="3">'拍照标记'!$1:$4</definedName>
    <definedName name="_xlnm.Print_Area" localSheetId="3">'拍照标记'!$A$1:$H$19</definedName>
    <definedName name="_xlnm._FilterDatabase" localSheetId="4" hidden="1">'好吃标记'!$A$4:$G$11</definedName>
    <definedName name="_xlnm.Print_Titles" localSheetId="4">'好吃标记'!$1:$4</definedName>
    <definedName name="_xlnm.Print_Area" localSheetId="4">'好吃标记'!$A$1:$G$14</definedName>
    <definedName name="_xlnm._FilterDatabase" localSheetId="5" hidden="1">'顺序评估'!$A$4:$D$13</definedName>
    <definedName name="_xlnm.Print_Titles" localSheetId="5">'顺序评估'!$1:$4</definedName>
    <definedName name="_xlnm.Print_Area" localSheetId="5">'顺序评估'!$A$1:$D$13</definedName>
    <definedName name="_xlnm._FilterDatabase" localSheetId="6" hidden="1">'大交通'!$A$4:$L$9</definedName>
    <definedName name="_xlnm.Print_Titles" localSheetId="6">'大交通'!$1:$4</definedName>
    <definedName name="_xlnm.Print_Area" localSheetId="6">'大交通'!$A$1:$L$12</definedName>
    <definedName name="_xlnm._FilterDatabase" localSheetId="7" hidden="1">'住宿订单'!$A$4:$K$8</definedName>
    <definedName name="_xlnm.Print_Titles" localSheetId="7">'住宿订单'!$1:$4</definedName>
    <definedName name="_xlnm.Print_Area" localSheetId="7">'住宿订单'!$A$1:$K$11</definedName>
    <definedName name="_xlnm._FilterDatabase" localSheetId="8" hidden="1">'费用预算'!$A$4:$G$21</definedName>
    <definedName name="_xlnm.Print_Titles" localSheetId="8">'费用预算'!$1:$4</definedName>
    <definedName name="_xlnm.Print_Area" localSheetId="8">'费用预算'!$A$1:$G$30</definedName>
    <definedName name="_xlnm._FilterDatabase" localSheetId="9" hidden="1">'接驳与预订'!$A$4:$C$18</definedName>
    <definedName name="_xlnm.Print_Titles" localSheetId="9">'接驳与预订'!$1:$4</definedName>
    <definedName name="_xlnm.Print_Area" localSheetId="9">'接驳与预订'!$A$1:$C$23</definedName>
    <definedName name="_xlnm._FilterDatabase" localSheetId="10" hidden="1">'可替换安排'!$A$4:$E$8</definedName>
    <definedName name="_xlnm.Print_Titles" localSheetId="10">'可替换安排'!$1:$4</definedName>
    <definedName name="_xlnm.Print_Area" localSheetId="10">'可替换安排'!$A$1:$E$16</definedName>
    <definedName name="_xlnm._FilterDatabase" localSheetId="11" hidden="1">'资料来源'!$A$4:$E$42</definedName>
    <definedName name="_xlnm.Print_Titles" localSheetId="11">'资料来源'!$1:$4</definedName>
    <definedName name="_xlnm.Print_Area" localSheetId="11">'资料来源'!$A$1:$E$81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¥#,##0.00;[Red]-¥#,##0.00;&quot;—&quot;"/>
  </numFmts>
  <fonts count="16">
    <font>
      <name val="Calibri"/>
      <family val="2"/>
      <color theme="1"/>
      <sz val="11"/>
      <scheme val="minor"/>
    </font>
    <font>
      <name val="微软雅黑"/>
      <b val="1"/>
      <color rgb="00FFFFFF"/>
      <sz val="20"/>
    </font>
    <font>
      <name val="微软雅黑"/>
      <color rgb="0058665F"/>
      <sz val="10"/>
    </font>
    <font>
      <name val="微软雅黑"/>
      <b val="1"/>
      <color rgb="00FFFFFF"/>
      <sz val="11"/>
    </font>
    <font>
      <name val="微软雅黑"/>
      <color rgb="00263D36"/>
      <sz val="11"/>
    </font>
    <font>
      <name val="微软雅黑"/>
      <b val="1"/>
      <color rgb="00214D48"/>
      <sz val="12"/>
    </font>
    <font>
      <name val="微软雅黑"/>
      <b val="1"/>
      <color rgb="00FFFFFF"/>
    </font>
    <font>
      <name val="微软雅黑"/>
      <b val="1"/>
      <color rgb="00214D48"/>
      <sz val="11"/>
    </font>
    <font>
      <name val="微软雅黑"/>
      <color rgb="002267A8"/>
      <sz val="11"/>
    </font>
    <font>
      <name val="微软雅黑"/>
      <color rgb="002267A8"/>
      <sz val="10"/>
      <u val="single"/>
    </font>
    <font>
      <name val="微软雅黑"/>
      <b val="1"/>
      <color rgb="00704C8D"/>
      <sz val="11"/>
    </font>
    <font>
      <name val="微软雅黑"/>
      <b val="1"/>
      <color rgb="00A65519"/>
      <sz val="11"/>
    </font>
    <font>
      <name val="微软雅黑"/>
      <b val="1"/>
      <color rgb="0031526B"/>
      <sz val="11"/>
    </font>
    <font>
      <name val="微软雅黑"/>
      <color rgb="000563C1"/>
      <sz val="10"/>
      <u val="single"/>
    </font>
    <font>
      <name val="微软雅黑"/>
      <color rgb="00203D35"/>
      <sz val="11"/>
    </font>
    <font>
      <name val="微软雅黑"/>
      <b val="1"/>
      <color rgb="00FFFFFF"/>
      <sz val="16"/>
    </font>
  </fonts>
  <fills count="10">
    <fill>
      <patternFill/>
    </fill>
    <fill>
      <patternFill patternType="gray125"/>
    </fill>
    <fill>
      <patternFill patternType="solid">
        <fgColor rgb="00214D48"/>
      </patternFill>
    </fill>
    <fill>
      <patternFill patternType="solid">
        <fgColor rgb="00D8874A"/>
      </patternFill>
    </fill>
    <fill>
      <patternFill patternType="solid">
        <fgColor rgb="00DDEDE7"/>
      </patternFill>
    </fill>
    <fill>
      <patternFill patternType="solid">
        <fgColor rgb="00FAF5EB"/>
      </patternFill>
    </fill>
    <fill>
      <patternFill patternType="solid">
        <fgColor rgb="00EAF0F7"/>
      </patternFill>
    </fill>
    <fill>
      <patternFill patternType="solid">
        <fgColor rgb="00F3F7F4"/>
      </patternFill>
    </fill>
    <fill>
      <patternFill patternType="solid">
        <fgColor rgb="00203D35"/>
      </patternFill>
    </fill>
    <fill>
      <patternFill patternType="solid">
        <fgColor rgb="00E8F2F9"/>
      </patternFill>
    </fill>
  </fills>
  <borders count="6">
    <border>
      <left/>
      <right/>
      <top/>
      <bottom/>
      <diagonal/>
    </border>
    <border>
      <bottom style="hair">
        <color rgb="00C9D3CD"/>
      </bottom>
    </border>
    <border>
      <top style="medium">
        <color rgb="00214D48"/>
      </top>
      <bottom style="hair">
        <color rgb="00C9D3CD"/>
      </bottom>
    </border>
    <border>
      <bottom style="hair">
        <color rgb="00CDD8D3"/>
      </bottom>
    </border>
    <border>
      <left/>
      <right/>
      <top/>
      <bottom style="hair">
        <color rgb="00CDD8D3"/>
      </bottom>
      <diagonal/>
    </border>
    <border>
      <right/>
      <bottom style="hair">
        <color rgb="00CDD8D3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5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164" fontId="4" fillId="5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0" fontId="10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10" fillId="5" borderId="1" applyAlignment="1" pivotButton="0" quotePrefix="0" xfId="0">
      <alignment vertical="center" wrapText="1"/>
    </xf>
    <xf numFmtId="0" fontId="11" fillId="5" borderId="1" applyAlignment="1" pivotButton="0" quotePrefix="0" xfId="0">
      <alignment vertical="center" wrapText="1"/>
    </xf>
    <xf numFmtId="0" fontId="11" fillId="4" borderId="1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6" fillId="2" borderId="0" pivotButton="0" quotePrefix="0" xfId="0"/>
    <xf numFmtId="164" fontId="6" fillId="2" borderId="0" pivotButton="0" quotePrefix="0" xfId="0"/>
    <xf numFmtId="0" fontId="7" fillId="0" borderId="0" applyAlignment="1" pivotButton="0" quotePrefix="0" xfId="0">
      <alignment vertical="center" wrapText="1"/>
    </xf>
    <xf numFmtId="164" fontId="7" fillId="0" borderId="0" applyAlignment="1" pivotButton="0" quotePrefix="0" xfId="0">
      <alignment vertical="center" wrapText="1"/>
    </xf>
    <xf numFmtId="0" fontId="9" fillId="4" borderId="1" applyAlignment="1" pivotButton="0" quotePrefix="0" xfId="0">
      <alignment vertical="center" wrapText="1"/>
    </xf>
    <xf numFmtId="0" fontId="9" fillId="5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164" fontId="8" fillId="4" borderId="1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  <xf numFmtId="164" fontId="8" fillId="5" borderId="1" applyAlignment="1" pivotButton="0" quotePrefix="0" xfId="0">
      <alignment vertical="center" wrapText="1"/>
    </xf>
    <xf numFmtId="0" fontId="5" fillId="0" borderId="0" pivotButton="0" quotePrefix="0" xfId="0"/>
    <xf numFmtId="164" fontId="5" fillId="0" borderId="0" pivotButton="0" quotePrefix="0" xfId="0"/>
    <xf numFmtId="4" fontId="4" fillId="4" borderId="2" applyAlignment="1" pivotButton="0" quotePrefix="0" xfId="0">
      <alignment vertical="center" wrapText="1"/>
    </xf>
    <xf numFmtId="4" fontId="4" fillId="5" borderId="1" applyAlignment="1" pivotButton="0" quotePrefix="0" xfId="0">
      <alignment vertical="center" wrapText="1"/>
    </xf>
    <xf numFmtId="4" fontId="4" fillId="4" borderId="1" applyAlignment="1" pivotButton="0" quotePrefix="0" xfId="0">
      <alignment vertical="center" wrapText="1"/>
    </xf>
    <xf numFmtId="4" fontId="4" fillId="5" borderId="2" applyAlignment="1" pivotButton="0" quotePrefix="0" xfId="0">
      <alignment vertical="center" wrapText="1"/>
    </xf>
    <xf numFmtId="4" fontId="6" fillId="2" borderId="0" pivotButton="0" quotePrefix="0" xfId="0"/>
    <xf numFmtId="4" fontId="7" fillId="0" borderId="0" applyAlignment="1" pivotButton="0" quotePrefix="0" xfId="0">
      <alignment vertical="center" wrapText="1"/>
    </xf>
    <xf numFmtId="4" fontId="8" fillId="4" borderId="1" applyAlignment="1" pivotButton="0" quotePrefix="0" xfId="0">
      <alignment vertical="center" wrapText="1"/>
    </xf>
    <xf numFmtId="4" fontId="8" fillId="5" borderId="1" applyAlignment="1" pivotButton="0" quotePrefix="0" xfId="0">
      <alignment vertical="center" wrapText="1"/>
    </xf>
    <xf numFmtId="4" fontId="5" fillId="0" borderId="0" pivotButton="0" quotePrefix="0" xfId="0"/>
    <xf numFmtId="0" fontId="4" fillId="6" borderId="1" applyAlignment="1" pivotButton="0" quotePrefix="0" xfId="0">
      <alignment vertical="center" wrapText="1"/>
    </xf>
    <xf numFmtId="0" fontId="12" fillId="6" borderId="1" applyAlignment="1" pivotButton="0" quotePrefix="0" xfId="0">
      <alignment vertical="center" wrapText="1"/>
    </xf>
    <xf numFmtId="4" fontId="4" fillId="6" borderId="1" applyAlignment="1" pivotButton="0" quotePrefix="0" xfId="0">
      <alignment vertical="center" wrapText="1"/>
    </xf>
    <xf numFmtId="164" fontId="4" fillId="6" borderId="1" applyAlignment="1" pivotButton="0" quotePrefix="0" xfId="0">
      <alignment vertical="center" wrapText="1"/>
    </xf>
    <xf numFmtId="0" fontId="13" fillId="5" borderId="1" applyAlignment="1" pivotButton="0" quotePrefix="0" xfId="0">
      <alignment vertical="center" wrapText="1"/>
    </xf>
    <xf numFmtId="0" fontId="15" fillId="8" borderId="3" applyAlignment="1" pivotButton="0" quotePrefix="0" xfId="0">
      <alignment vertical="top" wrapText="1"/>
    </xf>
    <xf numFmtId="0" fontId="14" fillId="9" borderId="3" applyAlignment="1" pivotButton="0" quotePrefix="0" xfId="0">
      <alignment vertical="top" wrapText="1"/>
    </xf>
    <xf numFmtId="0" fontId="14" fillId="0" borderId="3" applyAlignment="1" pivotButton="0" quotePrefix="0" xfId="0">
      <alignment vertical="top" wrapText="1"/>
    </xf>
    <xf numFmtId="0" fontId="3" fillId="8" borderId="3" applyAlignment="1" pivotButton="0" quotePrefix="0" xfId="0">
      <alignment vertical="top" wrapText="1"/>
    </xf>
    <xf numFmtId="0" fontId="14" fillId="7" borderId="3" applyAlignment="1" pivotButton="0" quotePrefix="0" xfId="0">
      <alignment vertical="top" wrapText="1"/>
    </xf>
    <xf numFmtId="0" fontId="0" fillId="0" borderId="4" pivotButton="0" quotePrefix="0" xfId="0"/>
    <xf numFmtId="0" fontId="15" fillId="8" borderId="5" applyAlignment="1" pivotButton="0" quotePrefix="0" xfId="0">
      <alignment vertical="top" wrapText="1"/>
    </xf>
    <xf numFmtId="0" fontId="14" fillId="9" borderId="5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Relationships xmlns="http://schemas.openxmlformats.org/package/2006/relationships"><Relationship Type="http://schemas.openxmlformats.org/officeDocument/2006/relationships/hyperlink" Target="https://www.trip.com/chinaflights/ShowFareFirst?dcity=tna&amp;acity=wuh&amp;ddate=2026-10-01&amp;triptype=ow&amp;class=y&amp;quantity=1&amp;curr=CNY&amp;searchboxArg=t" TargetMode="External" Id="rId1" /><Relationship Type="http://schemas.openxmlformats.org/officeDocument/2006/relationships/hyperlink" Target="https://www.trip.com/chinaflights/ShowFareFirst?dcity=csx&amp;acity=tna&amp;ddate=2026-10-07&amp;triptype=ow&amp;class=y&amp;quantity=1&amp;curr=CNY&amp;searchboxArg=t" TargetMode="External" Id="rId2" /><Relationship Type="http://schemas.openxmlformats.org/officeDocument/2006/relationships/hyperlink" Target="https://www.trip.com/chinaflights/ShowFareFirst?dcity=tna&amp;acity=csx&amp;ddate=2026-10-01&amp;triptype=ow&amp;class=y&amp;quantity=1&amp;curr=CNY&amp;searchboxArg=t" TargetMode="External" Id="rId3" /><Relationship Type="http://schemas.openxmlformats.org/officeDocument/2006/relationships/hyperlink" Target="https://www.trip.com/chinaflights/ShowFareFirst?dcity=wuh&amp;acity=tna&amp;ddate=2026-10-07&amp;triptype=ow&amp;class=y&amp;quantity=1&amp;curr=CNY&amp;searchboxArg=t" TargetMode="External" Id="rId4" /><Relationship Type="http://schemas.openxmlformats.org/officeDocument/2006/relationships/hyperlink" Target="https://trains.ctrip.com/trainbooking/hangzhou-wuhan/" TargetMode="External" Id="rId5" /><Relationship Type="http://schemas.openxmlformats.org/officeDocument/2006/relationships/hyperlink" Target="https://developer.amap.com/api/webservice/guide/api/direction" TargetMode="External" Id="rId6" /><Relationship Type="http://schemas.openxmlformats.org/officeDocument/2006/relationships/hyperlink" Target="https://trains.ctrip.com/trainbooking/changsha-hangzhou/" TargetMode="External" Id="rId7" /><Relationship Type="http://schemas.openxmlformats.org/officeDocument/2006/relationships/hyperlink" Target="https://kyfw.12306.cn/otn/gonggao/saleTicketMeans.html" TargetMode="External" Id="rId8" /><Relationship Type="http://schemas.openxmlformats.org/officeDocument/2006/relationships/hyperlink" Target="https://www.trip.com/hotels/wuhan-hotel-detail-132040986/ji-hotel/?adult=2&amp;checkin=2026-10-01&amp;checkout=2026-10-04&amp;children=0&amp;crn=1&amp;curr=CNY" TargetMode="External" Id="rId9" /><Relationship Type="http://schemas.openxmlformats.org/officeDocument/2006/relationships/hyperlink" Target="https://www.trip.com/hotels/Changsha-hotel-detail-116903477/JI-Hotel-%28Changsha-Furong-Zhong-Road-Huaerjie%29?adult=2&amp;checkin=2026-10-04&amp;checkout=2026-10-07&amp;children=0&amp;crn=1&amp;curr=CNY" TargetMode="External" Id="rId10" /><Relationship Type="http://schemas.openxmlformats.org/officeDocument/2006/relationships/hyperlink" Target="https://www.trip.com/hotels/Changsha-hotel-detail-116903477/JI-Hotel-%28Changsha-Furong-Zhong-Road-Huaerjie%29?adult=2&amp;checkin=2026-10-01&amp;checkout=2026-10-04&amp;children=0&amp;crn=1&amp;curr=CNY" TargetMode="External" Id="rId11" /><Relationship Type="http://schemas.openxmlformats.org/officeDocument/2006/relationships/hyperlink" Target="https://www.trip.com/hotels/wuhan-hotel-detail-132040986/ji-hotel/?adult=2&amp;checkin=2026-10-04&amp;checkout=2026-10-07&amp;children=0&amp;crn=1&amp;curr=CNY" TargetMode="External" Id="rId12" /><Relationship Type="http://schemas.openxmlformats.org/officeDocument/2006/relationships/hyperlink" Target="https://ylsy.hnu.edu.cn/wbly/cgdn/zxdp.htm" TargetMode="External" Id="rId13" /><Relationship Type="http://schemas.openxmlformats.org/officeDocument/2006/relationships/hyperlink" Target="https://www.sohu.com/a/940903785_392415" TargetMode="External" Id="rId14" /><Relationship Type="http://schemas.openxmlformats.org/officeDocument/2006/relationships/hyperlink" Target="https://whhlyt.hunan.gov.cn/whhlyt/news/sxxw/202510/t20251009_33820778.html" TargetMode="External" Id="rId15" /><Relationship Type="http://schemas.openxmlformats.org/officeDocument/2006/relationships/hyperlink" Target="https://www.wuhan.gov.cn/sy/whyw/202410/t20241008_2464056.shtml" TargetMode="External" Id="rId16" /><Relationship Type="http://schemas.openxmlformats.org/officeDocument/2006/relationships/hyperlink" Target="https://gat.hubei.gov.cn/bmdt/dtyw/202409/t20240930_5354520.shtml" TargetMode="External" Id="rId17" /><Relationship Type="http://schemas.openxmlformats.org/officeDocument/2006/relationships/hyperlink" Target="https://www.tgydjq.com/pc-website/index.html" TargetMode="External" Id="rId18" /><Relationship Type="http://schemas.openxmlformats.org/officeDocument/2006/relationships/hyperlink" Target="https://whhlyt.hunan.gov.cn/whhlyt/rdjy/202509/t20250925_33814027.html" TargetMode="External" Id="rId19" /><Relationship Type="http://schemas.openxmlformats.org/officeDocument/2006/relationships/hyperlink" Target="https://www.wuhan.gov.cn/sy/whyw/202305/t20230516_2201076.shtml" TargetMode="External" Id="rId20" /><Relationship Type="http://schemas.openxmlformats.org/officeDocument/2006/relationships/hyperlink" Target="https://nyncj.wuhan.gov.cn/xwzx_25/whsn/202509/t20250915_2647846.html" TargetMode="External" Id="rId21" /><Relationship Type="http://schemas.openxmlformats.org/officeDocument/2006/relationships/hyperlink" Target="https://www.hbdaye.gov.cn/zfxxgk/dfbmptlj/szbm/dysfzhggjjgsz/zc_16434/qtzdgkwj_19887/202312/P020231206355300962762.pdf" TargetMode="External" Id="rId22" /><Relationship Type="http://schemas.openxmlformats.org/officeDocument/2006/relationships/hyperlink" Target="https://trains.ctrip.com/trainbooking/hangzhou-changsha/" TargetMode="External" Id="rId23" /><Relationship Type="http://schemas.openxmlformats.org/officeDocument/2006/relationships/hyperlink" Target="https://trains.ctrip.com/trainbooking/changsha-wuhan/" TargetMode="External" Id="rId24" /><Relationship Type="http://schemas.openxmlformats.org/officeDocument/2006/relationships/hyperlink" Target="https://trains.ctrip.com/trainbooking/wuhan-hangzhou/" TargetMode="External" Id="rId25" /><Relationship Type="http://schemas.openxmlformats.org/officeDocument/2006/relationships/hyperlink" Target="https://www.trip.com/chinaflights/ShowFareFirst?dcity=hgh&amp;acity=wuh&amp;ddate=2026-10-01&amp;triptype=ow&amp;class=y&amp;quantity=1&amp;curr=CNY&amp;searchboxArg=t" TargetMode="External" Id="rId26" /><Relationship Type="http://schemas.openxmlformats.org/officeDocument/2006/relationships/hyperlink" Target="https://sw.wuhan.gov.cn/xwdt/mtbd/202210/t20221004_2052136.shtml" TargetMode="External" Id="rId27" /><Relationship Type="http://schemas.openxmlformats.org/officeDocument/2006/relationships/hyperlink" Target="https://www.whdonghu.gov.cn/xwzx_6309/dhyw/202209/t20220919_2042761.shtml" TargetMode="External" Id="rId28" /><Relationship Type="http://schemas.openxmlformats.org/officeDocument/2006/relationships/hyperlink" Target="https://nyncj.wuhan.gov.cn/xwzx_25/whsn/202509/t20250915_2647846.html" TargetMode="External" Id="rId29" /><Relationship Type="http://schemas.openxmlformats.org/officeDocument/2006/relationships/hyperlink" Target="https://www.hunan.gov.cn/hnyw/szdt/202104/t20210428_16516532.html" TargetMode="External" Id="rId30" /><Relationship Type="http://schemas.openxmlformats.org/officeDocument/2006/relationships/hyperlink" Target="https://sw.wuhan.gov.cn/xwdt/mtbd/202410/t20241003_2463456.shtml" TargetMode="External" Id="rId31" /><Relationship Type="http://schemas.openxmlformats.org/officeDocument/2006/relationships/hyperlink" Target="https://sw.wuhan.gov.cn/xwdt/gzdt/202408/t20240828_2446801.shtml" TargetMode="External" Id="rId32" /><Relationship Type="http://schemas.openxmlformats.org/officeDocument/2006/relationships/hyperlink" Target="https://nyncj.wuhan.gov.cn/xwzx_25/whsn/202603/t20260331_2747623.html" TargetMode="External" Id="rId33" /><Relationship Type="http://schemas.openxmlformats.org/officeDocument/2006/relationships/hyperlink" Target="https://gaj.wuhan.gov.cn/jmzx/gayw/202608/t20260828_2840298.html" TargetMode="External" Id="rId34" /><Relationship Type="http://schemas.openxmlformats.org/officeDocument/2006/relationships/hyperlink" Target="https://whhlyt.hunan.gov.cn/whhlyt/news/sxxw/202309/t20230911_29481768.html" TargetMode="External" Id="rId35" /><Relationship Type="http://schemas.openxmlformats.org/officeDocument/2006/relationships/hyperlink" Target="https://whhlyt.hunan.gov.cn/news/mtjj/202304/t20230421_29319810.html" TargetMode="External" Id="rId36" /><Relationship Type="http://schemas.openxmlformats.org/officeDocument/2006/relationships/hyperlink" Target="https://www.whdonghu.gov.cn/ztzl_6323/wlzl/202601/t20260122_2716447.shtml" TargetMode="External" Id="rId37" /><Relationship Type="http://schemas.openxmlformats.org/officeDocument/2006/relationships/hyperlink" Target="https://ditu.amap.com/place/B001B0I9X0" TargetMode="External" Id="rId38" /><Relationship Type="http://schemas.openxmlformats.org/officeDocument/2006/relationships/hyperlink" Target="https://ditu.amap.com/place/B0H0Z7YIGL" TargetMode="External" Id="rId39" /><Relationship Type="http://schemas.openxmlformats.org/officeDocument/2006/relationships/hyperlink" Target="https://ditu.amap.com/place/B001B0IZN4" TargetMode="External" Id="rId40" /><Relationship Type="http://schemas.openxmlformats.org/officeDocument/2006/relationships/hyperlink" Target="https://developer.amap.com/api/webservice/guide/api/direction" TargetMode="External" Id="rId41" /><Relationship Type="http://schemas.openxmlformats.org/officeDocument/2006/relationships/hyperlink" Target="https://sw.wuhan.gov.cn/xwdt/mtbd/202407/t20240701_2422593.shtml" TargetMode="External" Id="rId42" /><Relationship Type="http://schemas.openxmlformats.org/officeDocument/2006/relationships/hyperlink" Target="https://ditu.amap.com/place/B0K2BHELH9" TargetMode="External" Id="rId43" /><Relationship Type="http://schemas.openxmlformats.org/officeDocument/2006/relationships/hyperlink" Target="https://developer.amap.com/api/webservice/guide/api/direction" TargetMode="External" Id="rId44" /><Relationship Type="http://schemas.openxmlformats.org/officeDocument/2006/relationships/hyperlink" Target="https://www.1hai.cn/Help/HelpContent?isLimitRules=False&amp;menuId=53" TargetMode="External" Id="rId45" /><Relationship Type="http://schemas.openxmlformats.org/officeDocument/2006/relationships/hyperlink" Target="https://www.xinhuanet.com/20260924/c66b5a58f458494899252a81db68c166/c.html" TargetMode="External" Id="rId46" /><Relationship Type="http://schemas.openxmlformats.org/officeDocument/2006/relationships/hyperlink" Target="https://ditu.amap.com/place/B001B0IZ9W" TargetMode="External" Id="rId47" /><Relationship Type="http://schemas.openxmlformats.org/officeDocument/2006/relationships/hyperlink" Target="https://japanese.wuhan.gov.cn/wh_rywz07_2021/wh_rywz072_2021/202112/t20211201_1863990.shtml" TargetMode="External" Id="rId48" /><Relationship Type="http://schemas.openxmlformats.org/officeDocument/2006/relationships/hyperlink" Target="https://www.wuhan.gov.cn/ztzl/24zt/csrl/202501/t20250117_2519815.shtml" TargetMode="External" Id="rId49" /><Relationship Type="http://schemas.openxmlformats.org/officeDocument/2006/relationships/hyperlink" Target="https://wh.bendibao.com/tour/202643/194702.shtm" TargetMode="External" Id="rId50" /><Relationship Type="http://schemas.openxmlformats.org/officeDocument/2006/relationships/hyperlink" Target="https://www.wuhan.gov.cn/sy/whyw/202601/t20260109_2709426.shtml" TargetMode="External" Id="rId51" /><Relationship Type="http://schemas.openxmlformats.org/officeDocument/2006/relationships/hyperlink" Target="https://www.zhongshanpark.com/" TargetMode="External" Id="rId52" /><Relationship Type="http://schemas.openxmlformats.org/officeDocument/2006/relationships/hyperlink" Target="https://jtj.wuhan.gov.cn/jtzx/zwdt/202603/t20260306_2736557.shtml" TargetMode="External" Id="rId53" /><Relationship Type="http://schemas.openxmlformats.org/officeDocument/2006/relationships/hyperlink" Target="https://developer.amap.com/api/webservice/guide/api/direction" TargetMode="External" Id="rId54" /><Relationship Type="http://schemas.openxmlformats.org/officeDocument/2006/relationships/hyperlink" Target="https://uri.amap.com/marker?position=113.460296,29.466890&amp;name=&#29233;&#39277;&#20020;&#28248;&#24215;" TargetMode="External" Id="rId55" /><Relationship Type="http://schemas.openxmlformats.org/officeDocument/2006/relationships/hyperlink" Target="https://developer.amap.com/api/webservice/guide/api/direction" TargetMode="External" Id="rId56" /><Relationship Type="http://schemas.openxmlformats.org/officeDocument/2006/relationships/hyperlink" Target="https://developer.amap.com/api/webservice/guide/api/direction" TargetMode="External" Id="rId57" /><Relationship Type="http://schemas.openxmlformats.org/officeDocument/2006/relationships/hyperlink" Target="https://uri.amap.com/marker?position=113.093704,29.373443&amp;name=&#38472;&#22823;&#38149;&#23731;&#38451;&#40060;&#39302;&#23731;&#38451;&#27004;&#24215;" TargetMode="External" Id="rId58" /><Relationship Type="http://schemas.openxmlformats.org/officeDocument/2006/relationships/hyperlink" Target="https://yueyang.gov.cn/webapp/yueyang/email/viewPublic.jsp?cxm=&amp;id=57658" TargetMode="External" Id="rId59" /><Relationship Type="http://schemas.openxmlformats.org/officeDocument/2006/relationships/hyperlink" Target="https://tour.rednet.cn/content/646043/68/16316814.html" TargetMode="External" Id="rId60" /><Relationship Type="http://schemas.openxmlformats.org/officeDocument/2006/relationships/hyperlink" Target="https://developer.amap.com/api/webservice/guide/api/direction" TargetMode="External" Id="rId61" /><Relationship Type="http://schemas.openxmlformats.org/officeDocument/2006/relationships/hyperlink" Target="https://sthjt.hunan.gov.cn/sthjt/sthjswzx/c101085/c101088/202401/t20240125_32634320.html" TargetMode="External" Id="rId62" /><Relationship Type="http://schemas.openxmlformats.org/officeDocument/2006/relationships/hyperlink" Target="https://wlgd.yueyang.gov.cn/8482/58622/content_1935596.html" TargetMode="External" Id="rId63" /><Relationship Type="http://schemas.openxmlformats.org/officeDocument/2006/relationships/hyperlink" Target="https://fgw.hunan.gov.cn/fgw/xxgk_70899/zcfg/dfxfg/202604/t20260410_33952180.html" TargetMode="External" Id="rId64" /><Relationship Type="http://schemas.openxmlformats.org/officeDocument/2006/relationships/hyperlink" Target="https://developer.amap.com/api/webservice/guide/api/direction" TargetMode="External" Id="rId65" /><Relationship Type="http://schemas.openxmlformats.org/officeDocument/2006/relationships/hyperlink" Target="https://i.ifeng.com/c/8Szc83KpmY1" TargetMode="External" Id="rId66" /><Relationship Type="http://schemas.openxmlformats.org/officeDocument/2006/relationships/hyperlink" Target="https://whhlyt.hunan.gov.cn/whhlyt/news/wlyw/202505/t20250526_33691337.html" TargetMode="External" Id="rId67" /><Relationship Type="http://schemas.openxmlformats.org/officeDocument/2006/relationships/hyperlink" Target="https://www.amap.com/place/B0IBRDZDXC" TargetMode="External" Id="rId68" /><Relationship Type="http://schemas.openxmlformats.org/officeDocument/2006/relationships/hyperlink" Target="https://ylsy.hnu.edu.cn/wbly/cgdn/zxdp.htm" TargetMode="External" Id="rId69" /><Relationship Type="http://schemas.openxmlformats.org/officeDocument/2006/relationships/hyperlink" Target="https://www.sina.cn/news/detail/5345967255588603.html" TargetMode="External" Id="rId70" /><Relationship Type="http://schemas.openxmlformats.org/officeDocument/2006/relationships/hyperlink" Target="https://www.hnu.edu.cn/info/1296/6827.htm" TargetMode="External" Id="rId71" /><Relationship Type="http://schemas.openxmlformats.org/officeDocument/2006/relationships/hyperlink" Target="https://developer.amap.com/api/webservice/guide/api/direction" TargetMode="External" Id="rId72" /></Relationships>
</file>

<file path=xl/worksheets/sheet1.xml><?xml version="1.0" encoding="utf-8"?>
<s:worksheet xmlns:s="http://schemas.openxmlformats.org/spreadsheetml/2006/main">
  <s:sheetPr>
    <s:tabColor rgb="00D8874A"/>
    <s:outlinePr summaryBelow="1" summaryRight="1"/>
    <s:pageSetUpPr fitToPage="1"/>
  </s:sheetPr>
  <s:dimension ref="A1:E52"/>
  <s:sheetViews>
    <s:sheetView showGridLines="0" topLeftCell="A24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16" customWidth="1" min="1" max="1"/>
    <s:col width="25" customWidth="1" min="2" max="2"/>
    <s:col width="60" customWidth="1" min="3" max="3"/>
    <s:col width="18" customWidth="1" min="4" max="4"/>
    <s:col width="78" customWidth="1" min="5" max="5"/>
  </s:cols>
  <s:sheetData>
    <s:row r="1" ht="40" customHeight="1">
      <s:c r="A1" s="1" t="inlineStr">
        <s:is>
          <s:t>2026 国庆 · 武汉 → 长沙 · 全程同车自驾版｜详细行程</s:t>
        </s:is>
      </s:c>
    </s:row>
    <s:row r="2" ht="41.4" customHeight="1">
      <s:c r="A2" s="2" t="inlineStr">
        <s:is>
          <s:t>2026/10/1–10/7｜两人，先武汉后长沙。济南往返已出票、两城各 3 晚已订；杭州票待补。10/1 武汉机场取车，10/7 长沙机场还车，全程同一辆车。租车门店、车型与报价待落实。 通常 08:30 早餐、09:30 出发；岳麓书院日例外，06:30 出发、07:50 入院；步行游览前停车。每天游览后留洗衣、健身或游戏／自由活动。费用为空表示免费或已在其他行一次计入。 修订：2026/9/29｜全程同车最新版。</s:t>
        </s:is>
      </s:c>
    </s:row>
    <s:row r="3" ht="15" customHeight="1"/>
    <s:row r="4" ht="28.6" customHeight="1">
      <s:c r="A4" s="3" t="inlineStr">
        <s:is>
          <s:t>日期</s:t>
        </s:is>
      </s:c>
      <s:c r="B4" s="3" t="inlineStr">
        <s:is>
          <s:t>时间</s:t>
        </s:is>
      </s:c>
      <s:c r="C4" s="3" t="inlineStr">
        <s:is>
          <s:t>安排</s:t>
        </s:is>
      </s:c>
      <s:c r="D4" s="3" t="inlineStr">
        <s:is>
          <s:t>费用／元</s:t>
        </s:is>
      </s:c>
      <s:c r="E4" s="3" t="inlineStr">
        <s:is>
          <s:t>备注</s:t>
        </s:is>
      </s:c>
    </s:row>
    <s:row r="5" ht="72" customHeight="1">
      <s:c r="A5" s="4" t="inlineStr">
        <s:is>
          <s:t>10/01 周四</s:t>
        </s:is>
      </s:c>
      <s:c r="B5" s="5" t="inlineStr">
        <s:is>
          <s:t>12:00 前到机场（预留）
14:00–15:45</s:t>
        </s:is>
      </s:c>
      <s:c r="C5" s="5" t="inlineStr">
        <s:is>
          <s:t>济南出发：SC8875（已出票），济南遥墙 → 武汉</s:t>
        </s:is>
      </s:c>
      <s:c r="D5" s="31">
        <s:f>'费用预算'!F5</s:f>
        <s:v>1028</s:v>
      </s:c>
      <s:c r="E5" s="5" t="inlineStr">
        <s:is>
          <s:t>正式机票截图：10/1 14:00–15:45，订单显示 1,028 元。行李额度、武汉到达航站楼及退改条款未展示，以订单详情为准。12:00 到机场为规划预留。 济南旅客早餐排 09:00–09:30，在出发地就近吃好后去机场；杭州按正式票另排。</s:t>
        </s:is>
      </s:c>
    </s:row>
    <s:row r="6" ht="72" customHeight="1">
      <s:c r="A6" s="7" t="inlineStr">
        <s:is>
          <s:t>10/01 周四</s:t>
        </s:is>
      </s:c>
      <s:c r="B6" s="7" t="inlineStr">
        <s:is>
          <s:t>待杭州正式票补充</s:t>
        </s:is>
      </s:c>
      <s:c r="C6" s="7" t="inlineStr">
        <s:is>
          <s:t>杭州出发：交通班次、时间待补充</s:t>
        </s:is>
      </s:c>
      <s:c r="D6" s="32">
        <s:f>'费用预算'!F6</s:f>
        <s:v>1000</s:v>
      </s:c>
      <s:c r="E6" s="7" t="inlineStr">
        <s:is>
          <s:t>用户稍后提供正式票；旧版 CZ6198 仅为历史参考，不作为会合依据。预算暂留 1,000 元，非已确认订单。</s:t>
        </s:is>
      </s:c>
    </s:row>
    <s:row r="7" ht="72" customHeight="1">
      <s:c r="A7" s="9" t="inlineStr">
        <s:is>
          <s:t>10/01 周四</s:t>
        </s:is>
      </s:c>
      <s:c r="B7" s="9" t="inlineStr">
        <s:is>
          <s:t>15:45 抵达后取行李
16:45–17:30 取车</s:t>
        </s:is>
      </s:c>
      <s:c r="C7" s="9" t="inlineStr">
        <s:is>
          <s:t>武汉机场租车门店办理首次取车、验车；杭州旅客按到达时间会合</s:t>
        </s:is>
      </s:c>
      <s:c r="D7" s="33">
        <s:f>'费用预算'!F13+'费用预算'!F7</s:f>
        <s:v>2600</s:v>
      </s:c>
      <s:c r="E7" s="9" t="inlineStr">
        <s:is>
          <s:t>济南 15:45 抵达，取行李及到门店留 1 小时；16:45–17:30 办理取车验车，随后开往香港路酒店。直接预约 10/7 11:45 在长沙机场网点还车的连续订单。杭州票待补，可在机场或酒店会合；本行一次计入全租期车辆费及附加费用预留。</s:t>
        </s:is>
      </s:c>
    </s:row>
    <s:row r="8" ht="72" customHeight="1">
      <s:c r="A8" s="7" t="inlineStr">
        <s:is>
          <s:t>10/01 周四</s:t>
        </s:is>
      </s:c>
      <s:c r="B8" s="7" t="inlineStr">
        <s:is>
          <s:t>17:30–19:00</s:t>
        </s:is>
      </s:c>
      <s:c r="C8" s="7" t="inlineStr">
        <s:is>
          <s:t>自驾武汉机场 → 香港路汉庭，停车、入住</s:t>
        </s:is>
      </s:c>
      <s:c r="D8" s="32">
        <s:f>'费用预算'!F11</s:f>
        <s:v>1395.56</s:v>
      </s:c>
      <s:c r="E8" s="7" t="inlineStr">
        <s:is>
          <s:t>为机场至酒店驾驶、停车和入住共留 1.5 小时，目标 19:00 前完成。汉庭武汉香港路儿童医院酒店，10/1–4，高级大床房 A，1 间 3 晚共 1,395.56 元，本行一次计三晚。停车场及过夜收费需提前落实；交通时间是规划预留。</s:t>
        </s:is>
      </s:c>
    </s:row>
    <s:row r="9" ht="106.7" customHeight="1">
      <s:c r="A9" s="9" t="inlineStr">
        <s:is>
          <s:t>10/01 周四</s:t>
        </s:is>
      </s:c>
      <s:c r="B9" s="9" t="inlineStr">
        <s:is>
          <s:t>19:00–21:45
晚餐、商场闲逛</s:t>
        </s:is>
      </s:c>
      <s:c r="C9" s="11" t="inlineStr">
        <s:is>
          <s:t>【吃 F01｜拍照 P01】楚采·新楚菜晚餐 → 武汉万象城闲逛</s:t>
        </s:is>
      </s:c>
      <s:c r="D9" s="33">
        <s:f>'费用预算'!F16*0.14285714285714285</s:f>
        <s:v>240</s:v>
      </s:c>
      <s:c r="E9" s="9" t="inlineStr">
        <s:is>
          <s:t>19:00 从香港路酒店步行到武汉万象城（建设大道 668 号），约 1.6 公里／22 分钟，含上楼留至 19:30。19:30–20:30 在 L5-23 楚采·新楚菜（万象城黑金店）吃湖北菜，高德人均参考 86 元；两人按 180–220 元规划，藕汤搭一道招牌菜及米饭，按菜单和食量点。20:30–21:20 逛商场、看店，拍照穿插 10 分钟；21:20 出发步行约 1.7 公里回酒店，21:45 目标回房。餐饮计今天两人 240 元总额，购物另计。S59</s:t>
        </s:is>
      </s:c>
    </s:row>
    <s:row r="10" ht="76" customHeight="1">
      <s:c r="A10" s="40" t="inlineStr">
        <s:is>
          <s:t>10/01 周四</s:t>
        </s:is>
      </s:c>
      <s:c r="B10" s="40" t="inlineStr">
        <s:is>
          <s:t>21:45–23:00</s:t>
        </s:is>
      </s:c>
      <s:c r="C10" s="41" t="inlineStr">
        <s:is>
          <s:t>【睡前自由时间】
洗澡、整理行李 → 打游戏／自由支配 → 休息</s:t>
        </s:is>
      </s:c>
      <s:c r="D10" s="42" t="n"/>
      <s:c r="E10" s="40" t="inlineStr">
        <s:is>
          <s:t>21:45–22:15 洗澡整理，22:15–22:45 游戏、聊天或自由活动，23:00 前准备睡觉。楚采地图晚市至 21:00，万象城至 22:00；国庆营业和最后点单时间待确认。若 19:30 后才抵店，缩短逛店时间，20:00 后才抵店则酒店附近先吃饭、休息。</s:t>
        </s:is>
      </s:c>
    </s:row>
    <s:row r="11" ht="72" customHeight="1">
      <s:c r="A11" s="12" t="inlineStr">
        <s:is>
          <s:t>10/02 周五</s:t>
        </s:is>
      </s:c>
      <s:c r="B11" s="13" t="inlineStr">
        <s:is>
          <s:t>08:30–09:30</s:t>
        </s:is>
      </s:c>
      <s:c r="C11" s="13" t="inlineStr">
        <s:is>
          <s:t>08:30 酒店早餐；09:30 从酒店开车出发</s:t>
        </s:is>
      </s:c>
      <s:c r="D11" s="34" t="n"/>
      <s:c r="E11" s="13" t="inlineStr">
        <s:is>
          <s:t>08:30–09:00 在酒店吃早餐；09:00–09:30 回房整理、装好水与随身物品，到停车场上车；09:30 出发。车辆已于 10/1 领取，租期连续覆盖全程。</s:t>
        </s:is>
      </s:c>
    </s:row>
    <s:row r="12" ht="72" customHeight="1">
      <s:c r="A12" s="9" t="inlineStr">
        <s:is>
          <s:t>10/02 周五</s:t>
        </s:is>
      </s:c>
      <s:c r="B12" s="9" t="inlineStr">
        <s:is>
          <s:t>09:30–11:30</s:t>
        </s:is>
      </s:c>
      <s:c r="C12" s="9" t="inlineStr">
        <s:is>
          <s:t>香港路汉庭停车场 → 大余湾游客中心停车场</s:t>
        </s:is>
      </s:c>
      <s:c r="D12" s="33">
        <s:f>'费用预算'!F14*0.2</s:f>
        <s:v>120</s:v>
      </s:c>
      <s:c r="E12" s="9" t="inlineStr">
        <s:is>
          <s:t>09:30 从酒店开车，导航“大余湾景区游客中心停车场”；行车、拥堵和停车共留 2 小时，11:30 抵达先吃午饭。此处是规划预留；本行仅分摊全程油费的 20%，并非导航报价。</s:t>
        </s:is>
      </s:c>
    </s:row>
    <s:row r="13" ht="72" customHeight="1">
      <s:c r="A13" s="7" t="inlineStr">
        <s:is>
          <s:t>10/02 周五</s:t>
        </s:is>
      </s:c>
      <s:c r="B13" s="7" t="inlineStr">
        <s:is>
          <s:t>11:30–12:15</s:t>
        </s:is>
      </s:c>
      <s:c r="C13" s="15" t="inlineStr">
        <s:is>
          <s:t>【吃 F02】
大余湾附近农家馆午餐</s:t>
        </s:is>
      </s:c>
      <s:c r="D13" s="32">
        <s:f>'费用预算'!F16*0.14285714285714285</s:f>
        <s:v>240</s:v>
      </s:c>
      <s:c r="E13" s="7" t="inlineStr">
        <s:is>
          <s:t>午餐点黄陂三鲜小份、时蔬和米饭；先看菜单与份量，12:15 开始进村。想尝豆丝时，用豆丝替换一部分主食。本行计全天两人餐饮 240 元。</s:t>
        </s:is>
      </s:c>
    </s:row>
    <s:row r="14" ht="72" customHeight="1">
      <s:c r="A14" s="9" t="inlineStr">
        <s:is>
          <s:t>10/02 周五</s:t>
        </s:is>
      </s:c>
      <s:c r="B14" s="9" t="inlineStr">
        <s:is>
          <s:t>12:15–14:45</s:t>
        </s:is>
      </s:c>
      <s:c r="C14" s="11" t="inlineStr">
        <s:is>
          <s:t>【拍照 P02/P03】
大余湾石屋巷道 → 开放村边田园</s:t>
        </s:is>
      </s:c>
      <s:c r="D14" s="33">
        <s:f>'费用预算'!F18</s:f>
        <s:v>120</s:v>
      </s:c>
      <s:c r="E14" s="9" t="inlineStr">
        <s:is>
          <s:t>12:15–14:15 沿石屋、门框和巷道慢逛，穿插 20–30 分钟人像拍摄；14:15–14:45 走开放村边，拍村落远景和行走背影，随后回停车场。晒秋和田园颜色以现场为准。</s:t>
        </s:is>
      </s:c>
    </s:row>
    <s:row r="15" ht="72" customHeight="1">
      <s:c r="A15" s="7" t="inlineStr">
        <s:is>
          <s:t>10/02 周五</s:t>
        </s:is>
      </s:c>
      <s:c r="B15" s="7" t="inlineStr">
        <s:is>
          <s:t>14:45–17:30</s:t>
        </s:is>
      </s:c>
      <s:c r="C15" s="7" t="inlineStr">
        <s:is>
          <s:t>大余湾自驾返城 → 香港路汉庭停车场</s:t>
        </s:is>
      </s:c>
      <s:c r="D15" s="32">
        <s:f>'费用预算'!F12</s:f>
        <s:v>200</s:v>
      </s:c>
      <s:c r="E15" s="7" t="inlineStr">
        <s:is>
          <s:t>14:45 离开大余湾，返回香港路汉庭附近停车场，目标 17:30 前回酒店；途中可按油量补油。车辆继续保留。本行一次计入全程景点及酒店停车预留 200 元，实际停车场和费用待确认。</s:t>
        </s:is>
      </s:c>
    </s:row>
    <s:row r="16" ht="72" customHeight="1">
      <s:c r="A16" s="9" t="inlineStr">
        <s:is>
          <s:t>10/02 周五</s:t>
        </s:is>
      </s:c>
      <s:c r="B16" s="9" t="inlineStr">
        <s:is>
          <s:t>18:00–19:00</s:t>
        </s:is>
      </s:c>
      <s:c r="C16" s="9" t="inlineStr">
        <s:is>
          <s:t>酒店附近晚餐｜武汉汉庭第 2 晚</s:t>
        </s:is>
      </s:c>
      <s:c r="D16" s="10" t="n"/>
      <s:c r="E16" s="9" t="inlineStr">
        <s:is>
          <s:t>17:30 前回酒店休息，18:00–19:00 在附近吃晚饭；20:30 再洗衣、打游戏。房费和餐饮已计。</s:t>
        </s:is>
      </s:c>
    </s:row>
    <s:row r="17" ht="76" customHeight="1">
      <s:c r="A17" s="40" t="inlineStr">
        <s:is>
          <s:t>10/02 周五</s:t>
        </s:is>
      </s:c>
      <s:c r="B17" s="40" t="inlineStr">
        <s:is>
          <s:t>晚餐、回酒店后
建议 20:30–22:15</s:t>
        </s:is>
      </s:c>
      <s:c r="C17" s="41" t="inlineStr">
        <s:is>
          <s:t>【睡前自由时间】
洗衣／烘干；等候时打游戏或自由支配</s:t>
        </s:is>
      </s:c>
      <s:c r="D17" s="43" t="n"/>
      <s:c r="E17" s="40" t="inlineStr">
        <s:is>
          <s:t>安排一轮洗烘，游戏或聊天可放在机器运行时段，设备时长和排队以酒店现场为准。当天自驾后不强排健身，可选 10 分钟舒展。睡前取回衣物；若无洗烘设备，改手洗少量快干衣物或次日处理。</s:t>
        </s:is>
      </s:c>
    </s:row>
    <s:row r="18" ht="75.5" customHeight="1">
      <s:c r="A18" s="12" t="inlineStr">
        <s:is>
          <s:t>10/03 周六</s:t>
        </s:is>
      </s:c>
      <s:c r="B18" s="13" t="inlineStr">
        <s:is>
          <s:t>08:30–10:00</s:t>
        </s:is>
      </s:c>
      <s:c r="C18" s="13" t="inlineStr">
        <s:is>
          <s:t>【吃 F03｜特色早餐】武汉过早 → 09:30 开车去解放公园</s:t>
        </s:is>
      </s:c>
      <s:c r="D18" s="34">
        <s:f>'费用预算'!F14*0.1</s:f>
        <s:v>60</s:v>
      </s:c>
      <s:c r="E18" s="13" t="inlineStr">
        <s:is>
          <s:t>08:30–09:10 在香港路酒店附近吃热干面、豆浆，豆皮可两人分一份；09:10–09:30 整理，09:30 开车。到解放公园西侧停车场高德快照约 2.1 公里、10 分钟；行程共留 30 分钟用于行车、停车和步行，10:00 开始短逛。S47</s:t>
        </s:is>
      </s:c>
    </s:row>
    <s:row r="19" ht="91.09999999999999" customHeight="1">
      <s:c r="A19" s="9" t="inlineStr">
        <s:is>
          <s:t>10/03 周六</s:t>
        </s:is>
      </s:c>
      <s:c r="B19" s="9" t="inlineStr">
        <s:is>
          <s:t>10:00–11:15</s:t>
        </s:is>
      </s:c>
      <s:c r="C19" s="11" t="inlineStr">
        <s:is>
          <s:t>【拍照 P05/P06】解放公园｜鸽子广场、附近林荫道</s:t>
        </s:is>
      </s:c>
      <s:c r="D19" s="33" t="n"/>
      <s:c r="E19" s="9" t="inlineStr">
        <s:is>
          <s:t>10:00–10:40 看鸽子、拍互动和广场照片；可按现场运营规则购买鸽食参与喂鸽子。10:40–11:15 沿附近林荫道慢走、坐一会儿，只逛这一小段。公园免费，鸽食与停车按现场价格；可选消费从机动预算支出。11:15 收尾回停车场。S44、S47</s:t>
        </s:is>
      </s:c>
    </s:row>
    <s:row r="20" ht="72" customHeight="1">
      <s:c r="A20" s="7" t="inlineStr">
        <s:is>
          <s:t>10/03 周六</s:t>
        </s:is>
      </s:c>
      <s:c r="B20" s="7" t="inlineStr">
        <s:is>
          <s:t>11:15–15:00</s:t>
        </s:is>
      </s:c>
      <s:c r="C20" s="16" t="inlineStr">
        <s:is>
          <s:t>【吃 F03】回酒店附近午餐 → 12:30–14:00 午休 → 开车去东湖</s:t>
        </s:is>
      </s:c>
      <s:c r="D20" s="32">
        <s:f>'费用预算'!F16*0.14285714285714285</s:f>
        <s:v>240</s:v>
      </s:c>
      <s:c r="E20" s="7" t="inlineStr">
        <s:is>
          <s:t>11:15 回停车场，开车回香港路酒店，含步行停车目标 11:45 抵达；11:45–12:30 酒店附近吃牛肉粉／面等午餐。12:30–14:00 回房午休；14:00 开车去东湖，驾驶、停车与步行留 1 小时，15:00 开始游览。本行计全天两人餐饮 240 元。</s:t>
        </s:is>
      </s:c>
    </s:row>
    <s:row r="21" ht="75.5" customHeight="1">
      <s:c r="A21" s="9" t="inlineStr">
        <s:is>
          <s:t>10/03 周六</s:t>
        </s:is>
      </s:c>
      <s:c r="B21" s="9" t="inlineStr">
        <s:is>
          <s:t>15:00–17:30
可于 17:00–18:00 收尾</s:t>
        </s:is>
      </s:c>
      <s:c r="C21" s="11" t="inlineStr">
        <s:is>
          <s:t>【拍照 P04】
东湖风景区｜湖光序曲—九女墩湖岸：散步、拍照、树荫休息</s:t>
        </s:is>
      </s:c>
      <s:c r="D21" s="10" t="n"/>
      <s:c r="E21" s="9" t="inlineStr">
        <s:is>
          <s:t>15:00 从湖光序曲进入湖岸步道，沿九女墩一带散步、拍照和休息；默认 16:30 折返，17:30 回到入口附近。按体力在 17:00–18:00 之间结束。只走这段湖岸，听涛可整段替换；公共绿道／听涛免费。骑行安排在次日岳阳南湖。</s:t>
        </s:is>
      </s:c>
    </s:row>
    <s:row r="22" ht="75.5" customHeight="1">
      <s:c r="A22" s="7" t="inlineStr">
        <s:is>
          <s:t>10/03 周六</s:t>
        </s:is>
      </s:c>
      <s:c r="B22" s="7" t="inlineStr">
        <s:is>
          <s:t>17:30–19:30
随东湖结束时间顺延</s:t>
        </s:is>
      </s:c>
      <s:c r="C22" s="7" t="inlineStr">
        <s:is>
          <s:t>东湖附近晚餐 → 开车回酒店｜武汉汉庭第 3 晚</s:t>
        </s:is>
      </s:c>
      <s:c r="D22" s="8" t="n"/>
      <s:c r="E22" s="7" t="inlineStr">
        <s:is>
          <s:t>按 17:30 结束游览安排：17:30–18:15 东湖附近晚餐，家常菜配米饭；想点武昌鱼先确认份量与总价。18:15 回停车场、开车回酒店，目标 19:30 前回房。若逛到 18:00，晚餐和返店顺延 30 分钟，目标 20:00 前回房；20:30 睡前活动保持。餐饮已计。</s:t>
        </s:is>
      </s:c>
    </s:row>
    <s:row r="23" ht="76" customHeight="1">
      <s:c r="A23" s="40" t="inlineStr">
        <s:is>
          <s:t>10/03 周六</s:t>
        </s:is>
      </s:c>
      <s:c r="B23" s="40" t="inlineStr">
        <s:is>
          <s:t>晚餐、回酒店后
建议 20:30–22:15</s:t>
        </s:is>
      </s:c>
      <s:c r="C23" s="41" t="inlineStr">
        <s:is>
          <s:t>【睡前自由时间】
轻量健身 20–30 分钟；自由活动、收拾转场行李</s:t>
        </s:is>
      </s:c>
      <s:c r="D23" s="43" t="n"/>
      <s:c r="E23" s="40" t="inlineStr">
        <s:is>
          <s:t>有健身设施且有体力时练 20–30 分钟，否则房内舒展或直接休息。之后洗澡，留 30–45 分钟游戏／自由活动，并整理次日转场行李。不安排临睡前大批洗衣，避免退房时衣物未干。</s:t>
        </s:is>
      </s:c>
    </s:row>
    <s:row r="24" ht="72" customHeight="1">
      <s:c r="A24" s="4" t="inlineStr">
        <s:is>
          <s:t>10/04 周日</s:t>
        </s:is>
      </s:c>
      <s:c r="B24" s="5" t="inlineStr">
        <s:is>
          <s:t>08:30–09:30</s:t>
        </s:is>
      </s:c>
      <s:c r="C24" s="5" t="inlineStr">
        <s:is>
          <s:t>酒店早餐 → 退房、装行李 → 09:30 自驾出发</s:t>
        </s:is>
      </s:c>
      <s:c r="D24" s="6" t="n"/>
      <s:c r="E24" s="5" t="inlineStr">
        <s:is>
          <s:t>08:30–09:00 酒店早餐；09:00–09:30 取行李、退房装车。09:30 出发，先导航鱼巷子洞庭南路历史文化街区立体停车场；岳阳午餐后去南湖，下午留给开放湖岸骑行、拍照和休息，晚间抵长沙。</s:t>
        </s:is>
      </s:c>
    </s:row>
    <s:row r="25" ht="75.5" customHeight="1">
      <s:c r="A25" s="7" t="inlineStr">
        <s:is>
          <s:t>10/04 周日</s:t>
        </s:is>
      </s:c>
      <s:c r="B25" s="7" t="inlineStr">
        <s:is>
          <s:t>09:30–12:30</s:t>
        </s:is>
      </s:c>
      <s:c r="C25" s="7" t="inlineStr">
        <s:is>
          <s:t>自驾武汉 → 岳阳鱼巷子停车场｜步行去午餐</s:t>
        </s:is>
      </s:c>
      <s:c r="D25" s="32">
        <s:f>'费用预算'!F14*0.4</s:f>
        <s:v>240</s:v>
      </s:c>
      <s:c r="E25" s="7" t="inlineStr">
        <s:is>
          <s:t>香港路汉庭到岳阳市区午餐停车场约 219 公里、2 小时 45 分钟导航快照，含停车步行目标 12:30 到餐厅。武汉经午餐停车场、南湖停车场再到长沙，全程约 379 公里、纯行车快照约 5 小时 08 分钟。国庆交通可能延长；本行分摊全程油费 40%。S61</s:t>
        </s:is>
      </s:c>
    </s:row>
    <s:row r="26" ht="122.3" customHeight="1">
      <s:c r="A26" s="9" t="inlineStr">
        <s:is>
          <s:t>10/04 周日</s:t>
        </s:is>
      </s:c>
      <s:c r="B26" s="9" t="inlineStr">
        <s:is>
          <s:t>12:30–13:30</s:t>
        </s:is>
      </s:c>
      <s:c r="C26" s="9" t="inlineStr">
        <s:is>
          <s:t>【吃 F04】岳阳午餐｜1958 味腴楼·洞庭地方菜</s:t>
        </s:is>
      </s:c>
      <s:c r="D26" s="33">
        <s:f>'费用预算'!F16/7+'费用预算'!F22</s:f>
        <s:v>400</s:v>
      </s:c>
      <s:c r="E26" s="9" t="inlineStr">
        <s:is>
          <s:t>12:30–13:30 在洞庭南路 101 号“1958 味腴楼”午餐，电话 15200275977。当地文旅部门报道其与巴陵全鱼席传承的关系，作为岳阳特色菜候选；高德 4.6、人均参考 61 元，未取得可靠近期评价量，不能保证口味优于其他店。两人午餐预留 180–220 元，询问当天适合两人的鱼菜、豆腐或时蔬，按菜单选 2–3 道，不点整套鱼宴。地图午市 11:00–13:30，须确认 12:30 到店能正常点餐用餐；若晚点错过午市，改巴陵全鱼席（保利西街 1 号，0730-8819999，地图午市至 14:30）。本行一次计当天两人餐饮 400 元。S56</s:t>
        </s:is>
      </s:c>
    </s:row>
    <s:row r="27" ht="91.09999999999999" customHeight="1">
      <s:c r="A27" s="7" t="inlineStr">
        <s:is>
          <s:t>10/04 周日</s:t>
        </s:is>
      </s:c>
      <s:c r="B27" s="7" t="inlineStr">
        <s:is>
          <s:t>13:30–14:15</s:t>
        </s:is>
      </s:c>
      <s:c r="C27" s="7" t="inlineStr">
        <s:is>
          <s:t>自驾至南湖广场附近｜停车、湖边租自行车</s:t>
        </s:is>
      </s:c>
      <s:c r="D27" s="32" t="n"/>
      <s:c r="E27" s="7" t="inlineStr">
        <s:is>
          <s:t>13:30 饭后回停车场，导航“岳阳南湖无人收费停车场”（求索路 546 号，113.116503,29.352261）；午餐停车场到这里约 4.8 公里／13 分钟快照。停车后到南湖广场湖岸租两辆自行车，调好座高、检查刹车；租车时问清计费方式和还车位置，按 17:15 前还车安排。用户已确认湖边有自行车，租金按现场价格结算。S60、S61</s:t>
        </s:is>
      </s:c>
    </s:row>
    <s:row r="28" ht="122.3" customHeight="1">
      <s:c r="A28" s="9" t="inlineStr">
        <s:is>
          <s:t>10/04 周日</s:t>
        </s:is>
      </s:c>
      <s:c r="B28" s="9" t="inlineStr">
        <s:is>
          <s:t>14:15–17:15</s:t>
        </s:is>
      </s:c>
      <s:c r="C28" s="9" t="inlineStr">
        <s:is>
          <s:t>【拍照 P14/P15】南湖开放绿道｜环湖骑行、湖边休息</s:t>
        </s:is>
      </s:c>
      <s:c r="D28" s="10">
        <s:f>'费用预算'!F20</s:f>
        <s:v>120</s:v>
      </s:c>
      <s:c r="E28" s="9" t="inlineStr">
        <s:is>
          <s:t>14:15 从南湖广场进入自行车道，沿现场环湖标识骑行，目标完成约 24 公里一圈并回起点；纯骑按 11–12 公里／小时估 2–2.25 小时，另留约 30 分钟拍照、喝水。17:00 前回起点，17:15 前还车。环线长度随支线不同，省文旅厅介绍约 24 公里，其他资料也有 28 公里口径；现场若只能走更长路线或人多，则改南湖广场—天灯映月—九眼桥—九龟湾—渔人码头方向往返，参考约 14 公里，15:30 最晚折返。开放湖岸门票 0 元；自行车两人共预留 120 元，按现场价格结算。S60</s:t>
        </s:is>
      </s:c>
    </s:row>
    <s:row r="29" ht="75.5" customHeight="1">
      <s:c r="A29" s="7" t="inlineStr">
        <s:is>
          <s:t>10/04 周日</s:t>
        </s:is>
      </s:c>
      <s:c r="B29" s="7" t="inlineStr">
        <s:is>
          <s:t>17:15–21:00</s:t>
        </s:is>
      </s:c>
      <s:c r="C29" s="15" t="inlineStr">
        <s:is>
          <s:t>南湖 → 长沙树木岭全季｜20:00–21:00 目标抵店</s:t>
        </s:is>
      </s:c>
      <s:c r="D29" s="8">
        <s:f>'费用预算'!F10</s:f>
        <s:v>1301.64</s:v>
      </s:c>
      <s:c r="E29" s="7" t="inlineStr">
        <s:is>
          <s:t>17:15–17:30 上洗手间、回停车场，17:30 左右从南湖出发；到酒店约 155 公里、2 小时 06 分钟导航快照。为国庆路况、按需短休和进城留缓冲，20:00–21:00 目标抵店，早到即可入住，堵车顺延。树木岭全季 10/4–7 高级大床房 1 间 3 晚已订，1,301.64 元本行一次计入。S61</s:t>
        </s:is>
      </s:c>
    </s:row>
    <s:row r="30" ht="72" customHeight="1">
      <s:c r="A30" s="9" t="inlineStr">
        <s:is>
          <s:t>10/04 周日</s:t>
        </s:is>
      </s:c>
      <s:c r="B30" s="9" t="inlineStr">
        <s:is>
          <s:t>抵店后约 1 小时
20:15–22:00 内</s:t>
        </s:is>
      </s:c>
      <s:c r="C30" s="17" t="inlineStr">
        <s:is>
          <s:t>【吃 F04】酒店附近晚餐、洗澡休息</s:t>
        </s:is>
      </s:c>
      <s:c r="D30" s="33" t="n"/>
      <s:c r="E30" s="9" t="inlineStr">
        <s:is>
          <s:t>到店后停车、入住，附近吃粉面或小份湘菜；约 20:15–21:00 用餐，若 21:00 才抵店则顺延至 21:15–22:00。当天餐饮放宽至两人 400 元：午餐 180–220、晚餐 80–100，余下分配早餐与茶水／途中小食，按实际调整。已在午餐行计入。</s:t>
        </s:is>
      </s:c>
    </s:row>
    <s:row r="31" ht="76" customHeight="1">
      <s:c r="A31" s="40" t="inlineStr">
        <s:is>
          <s:t>10/04 周日</s:t>
        </s:is>
      </s:c>
      <s:c r="B31" s="40" t="inlineStr">
        <s:is>
          <s:t>晚餐、回房后
约 22:00–23:00</s:t>
        </s:is>
      </s:c>
      <s:c r="C31" s="41" t="inlineStr">
        <s:is>
          <s:t>【睡前自由时间】
轻量健身或舒展；游戏／自由支配</s:t>
        </s:is>
      </s:c>
      <s:c r="D31" s="42" t="n"/>
      <s:c r="E31" s="40" t="inlineStr">
        <s:is>
          <s:t>回房洗澡后自由休息，可留 10–20 分钟游戏或舒展，困了直接睡。当天不安排健身训练或大批洗衣，洗衣保留到 10/5 晚上；次日仍 08:30 早餐、09:30 出发。</s:t>
        </s:is>
      </s:c>
    </s:row>
    <s:row r="32" ht="75.5" customHeight="1">
      <s:c r="A32" s="12" t="inlineStr">
        <s:is>
          <s:t>10/05 周一</s:t>
        </s:is>
      </s:c>
      <s:c r="B32" s="13" t="inlineStr">
        <s:is>
          <s:t>08:30–09:30</s:t>
        </s:is>
      </s:c>
      <s:c r="C32" s="13" t="inlineStr">
        <s:is>
          <s:t>08:30 酒店早餐；09:30 开车去湖南省植物园</s:t>
        </s:is>
      </s:c>
      <s:c r="D32" s="34" t="n"/>
      <s:c r="E32" s="13" t="inlineStr">
        <s:is>
          <s:t>08:30–09:00 酒店早餐；09:30 开车去植物园。第五、六天可整天对调，依据天气和预约决定；植物园上午与岳麓书院早场分别改约。今天主方案为植物园赏花与林荫散步，也可整段换省博马王堆汉墓陈列，或湖南大学开放校园；三选一，具体替换时段见“可替换安排”。S53–S55、S62–S64</s:t>
        </s:is>
      </s:c>
    </s:row>
    <s:row r="33" ht="75.5" customHeight="1">
      <s:c r="A33" s="9" t="inlineStr">
        <s:is>
          <s:t>10/05 周一</s:t>
        </s:is>
      </s:c>
      <s:c r="B33" s="9" t="inlineStr">
        <s:is>
          <s:t>09:30–10:15</s:t>
        </s:is>
      </s:c>
      <s:c r="C33" s="9" t="inlineStr">
        <s:is>
          <s:t>树木岭全季 → 湖南省植物园北门｜停车、入园</s:t>
        </s:is>
      </s:c>
      <s:c r="D33" s="33">
        <s:f>'费用预算'!F14*0.2</s:f>
        <s:v>120</s:v>
      </s:c>
      <s:c r="E33" s="9" t="inlineStr">
        <s:is>
          <s:t>导航“湖南省植物园北门停车场”，酒店到停车场高德 9/29 快照约 7.1 公里、16 分钟。共留 45 分钟用于行车、停车、步行和验预约码；目标 10:15 开始游览。北门车位、停车费及入园排队按当日情况，停车费使用现有预留。本行分摊全程油费 20%，仅为预算分配，并非当天实际油耗。S54</s:t>
        </s:is>
      </s:c>
    </s:row>
    <s:row r="34" ht="75.5" customHeight="1">
      <s:c r="A34" s="7" t="inlineStr">
        <s:is>
          <s:t>10/05 周一</s:t>
        </s:is>
      </s:c>
      <s:c r="B34" s="7" t="inlineStr">
        <s:is>
          <s:t>10:15–11:00</s:t>
        </s:is>
      </s:c>
      <s:c r="C34" s="15" t="inlineStr">
        <s:is>
          <s:t>【拍照 P08】植物园｜向日葵花展、秋季花境</s:t>
        </s:is>
      </s:c>
      <s:c r="D34" s="8" t="n"/>
      <s:c r="E34" s="7" t="inlineStr">
        <s:is>
          <s:t>从北门按现场导览到向日葵展区，世界名花广场一带为参考定位。看花、拍两人合照与花朵近景，拍照留 15–20 分钟。9/24 报道确认当季向日葵花展，10/5 具体花况以现场为准；只走开放步道，不进入花坛。园区免费预约入园；主表不加入收费温室或手作。S53–S55</s:t>
        </s:is>
      </s:c>
    </s:row>
    <s:row r="35" ht="75.5" customHeight="1">
      <s:c r="A35" s="9" t="inlineStr">
        <s:is>
          <s:t>10/05 周一</s:t>
        </s:is>
      </s:c>
      <s:c r="B35" s="9" t="inlineStr">
        <s:is>
          <s:t>11:00–12:15</s:t>
        </s:is>
      </s:c>
      <s:c r="C35" s="11" t="inlineStr">
        <s:is>
          <s:t>【拍照 P09】植物园｜林荫步道、樱花湖畔短逛</s:t>
        </s:is>
      </s:c>
      <s:c r="D35" s="33" t="n"/>
      <s:c r="E35" s="9" t="inlineStr">
        <s:is>
          <s:t>11:00–11:45 走林荫路、樱花湖畔，像森林公园一样慢逛、坐下休息。植物园面积大，只选北门—花展—林荫湖畔这一片，不走完整园。桂花按当天花况顺路看；10 月不安排樱花。11:45 折返，12:15 回北门停车场。S53</s:t>
        </s:is>
      </s:c>
    </s:row>
    <s:row r="36" ht="91.09999999999999" customHeight="1">
      <s:c r="A36" s="7" t="inlineStr">
        <s:is>
          <s:t>10/05 周一</s:t>
        </s:is>
      </s:c>
      <s:c r="B36" s="7" t="inlineStr">
        <s:is>
          <s:t>12:15–13:45</s:t>
        </s:is>
      </s:c>
      <s:c r="C36" s="15" t="inlineStr">
        <s:is>
          <s:t>【吃 F05】开车去红星片区｜笨罗卜浏阳菜馆午餐</s:t>
        </s:is>
      </s:c>
      <s:c r="D36" s="32">
        <s:f>'费用预算'!F16/7</s:f>
        <s:v>240</s:v>
      </s:c>
      <s:c r="E36" s="7" t="inlineStr">
        <s:is>
          <s:t>12:15 出园开车，北门停车场到笨罗卜浏阳菜馆（红星店）约 4.3 公里、11 分钟快照，含停车目标 12:45 到店；12:45–13:45 午餐。高德 9/29 评分 4.8、人均参考 59 元，电话 15274985956，两人按 110–130 元规划，点两道小份湘菜配饭。排队超过 20 分钟则改德思勤大碗先生（4.6 分、人均参考 44 元）。实际菜单、午市营业与停车待核；本行计当天两人餐饮 240 元。S54</s:t>
        </s:is>
      </s:c>
    </s:row>
    <s:row r="37" ht="75.5" customHeight="1">
      <s:c r="A37" s="9" t="inlineStr">
        <s:is>
          <s:t>10/05 周一</s:t>
        </s:is>
      </s:c>
      <s:c r="B37" s="9" t="inlineStr">
        <s:is>
          <s:t>13:45–17:30</s:t>
        </s:is>
      </s:c>
      <s:c r="C37" s="9" t="inlineStr">
        <s:is>
          <s:t>开车回酒店 → 14:30–16:30 午休 → 自由活动</s:t>
        </s:is>
      </s:c>
      <s:c r="D37" s="33" t="n"/>
      <s:c r="E37" s="9" t="inlineStr">
        <s:is>
          <s:t>13:45 从午餐处开回树木岭全季；笨罗卜红星店回酒店高德快照约 6.6 公里、19 分钟，含步行停车预留至 14:30。14:30–16:30 回房午休；16:30–17:30 咖啡、游戏、聊天或自由活动。今天驾驶较少，不另加远处景点。车辆继续持有至 10/7。S54</s:t>
        </s:is>
      </s:c>
    </s:row>
    <s:row r="38" ht="72" customHeight="1">
      <s:c r="A38" s="7" t="inlineStr">
        <s:is>
          <s:t>10/05 周一</s:t>
        </s:is>
      </s:c>
      <s:c r="B38" s="7" t="inlineStr">
        <s:is>
          <s:t>18:00–19:00</s:t>
        </s:is>
      </s:c>
      <s:c r="C38" s="7" t="inlineStr">
        <s:is>
          <s:t>附近晚饭、休息｜长沙全季第 2 晚</s:t>
        </s:is>
      </s:c>
      <s:c r="D38" s="8" t="n"/>
      <s:c r="E38" s="7" t="inlineStr">
        <s:is>
          <s:t>18:00–19:00 酒店附近晚饭，三餐按两人 240 元安排。饭后回房，洗衣和自由活动提前至 19:30；今晚为次日书院早场早些休息。</s:t>
        </s:is>
      </s:c>
    </s:row>
    <s:row r="39" ht="76" customHeight="1">
      <s:c r="A39" s="40" t="inlineStr">
        <s:is>
          <s:t>10/05 周一</s:t>
        </s:is>
      </s:c>
      <s:c r="B39" s="40" t="inlineStr">
        <s:is>
          <s:t>19:30–22:00</s:t>
        </s:is>
      </s:c>
      <s:c r="C39" s="41" t="inlineStr">
        <s:is>
          <s:t>【睡前自由时间】洗衣、短时游戏；22:00 前睡觉</s:t>
        </s:is>
      </s:c>
      <s:c r="D39" s="43" t="n"/>
      <s:c r="E39" s="40" t="inlineStr">
        <s:is>
          <s:t>19:30–20:30 洗衣／烘干，等候时游戏或聊天；20:30–21:00 收衣、备好次日早餐和证件，之后洗澡放松，22:00 前睡觉。次日 06:00 起床、06:30 出发；若第五、六天对调，这个早睡安排同步移到书院日前一晚。</s:t>
        </s:is>
      </s:c>
    </s:row>
    <s:row r="40" ht="106.7" customHeight="1">
      <s:c r="A40" s="4" t="inlineStr">
        <s:is>
          <s:t>10/06 周二</s:t>
        </s:is>
      </s:c>
      <s:c r="B40" s="5" t="inlineStr">
        <s:is>
          <s:t>06:00–07:50</s:t>
        </s:is>
      </s:c>
      <s:c r="C40" s="5" t="inlineStr">
        <s:is>
          <s:t>【吃 F06】简单早餐 → 06:30 出发 → 07:40 到书院入口</s:t>
        </s:is>
      </s:c>
      <s:c r="D40" s="31">
        <s:f>'费用预算'!F14*0.1</s:f>
        <s:v>60</s:v>
      </s:c>
      <s:c r="E40" s="5" t="inlineStr">
        <s:is>
          <s:t>06:00 起床，06:10–06:25 吃前晚备好的面包／包点、牛奶等，06:30 从树木岭全季开车。酒店早餐未开就不等。到桃子湖片区停车参考点导航约 13.9 公里／28 分钟，含停车预留 40 分钟，07:10 前停好车；步行到书院地图点约 2.0 公里／27 分钟，留 30 分钟，07:40 到入口候场，07:50 开放即入院。参考停车点为师大生鲜市场停车场，国庆车位、入口及实际步行路线需现场核对。早场需先约票，当前未代预约。S62、S65</s:t>
        </s:is>
      </s:c>
    </s:row>
    <s:row r="41" ht="75.5" customHeight="1">
      <s:c r="A41" s="7" t="inlineStr">
        <s:is>
          <s:t>10/06 周二</s:t>
        </s:is>
      </s:c>
      <s:c r="B41" s="7" t="inlineStr">
        <s:is>
          <s:t>07:50–09:30</s:t>
        </s:is>
      </s:c>
      <s:c r="C41" s="15" t="inlineStr">
        <s:is>
          <s:t>【拍照 P10】岳麓书院｜千年学府、古建庭院</s:t>
        </s:is>
      </s:c>
      <s:c r="D41" s="32">
        <s:f>'费用预算'!F17</s:f>
        <s:v>80</s:v>
      </s:c>
      <s:c r="E41" s="7" t="inlineStr">
        <s:is>
          <s:t>07:50 开放即入院，约 100 分钟看门楼、讲堂、庭院与廊道，穿插 20–30 分钟拍照。书院始建于 976 年，至 2026 年约 1050 年；现存建筑并非全部宋代原建。早到是避开较晚人流的安排，不保证无人。官网 5–10 月 07:50 开放，需实名预约，两人门票 80 元已计；国庆临时公告优先。S62</s:t>
        </s:is>
      </s:c>
    </s:row>
    <s:row r="42" ht="75.5" customHeight="1">
      <s:c r="A42" s="9" t="inlineStr">
        <s:is>
          <s:t>10/06 周二</s:t>
        </s:is>
      </s:c>
      <s:c r="B42" s="9" t="inlineStr">
        <s:is>
          <s:t>09:30–11:00</s:t>
        </s:is>
      </s:c>
      <s:c r="C42" s="11" t="inlineStr">
        <s:is>
          <s:t>【拍照 P11｜可跳过】爱晚亭、山脚林荫道；随后休息</s:t>
        </s:is>
      </s:c>
      <s:c r="D42" s="10" t="n"/>
      <s:c r="E42" s="9" t="inlineStr">
        <s:is>
          <s:t>书院逛得舒服、体力尚可就去爱晚亭，09:30–10:15 看亭子与山脚树荫，随后慢慢下山、坐下休息。若书院已人多拥挤、排队久或走累，直接取消爱晚亭，回麓山南路一带喝点东西，11:00 吃午饭。只逛山脚，不安排登顶；不为等机位继续排队。</s:t>
        </s:is>
      </s:c>
    </s:row>
    <s:row r="43" ht="72" customHeight="1">
      <s:c r="A43" s="7" t="inlineStr">
        <s:is>
          <s:t>10/06 周二</s:t>
        </s:is>
      </s:c>
      <s:c r="B43" s="7" t="inlineStr">
        <s:is>
          <s:t>11:00–16:30</s:t>
        </s:is>
      </s:c>
      <s:c r="C43" s="16" t="inlineStr">
        <s:is>
          <s:t>【吃 F06】河西午饭 → 回酒店午休 → 自由活动</s:t>
        </s:is>
      </s:c>
      <s:c r="D43" s="32">
        <s:f>'费用预算'!F16*0.14285714285714285</s:f>
        <s:v>240</s:v>
      </s:c>
      <s:c r="E43" s="7" t="inlineStr">
        <s:is>
          <s:t>11:00–11:45 麓山南路附近吃米粉或简餐；11:45 回停车场，开车回酒店，12:45 前目标回房。13:00–15:30 午休补觉，15:30–16:30 自由活动，之后出门去湘江东岸。当天餐饮两人 240 元本行一次计入。</s:t>
        </s:is>
      </s:c>
    </s:row>
    <s:row r="44" ht="72" customHeight="1">
      <s:c r="A44" s="9" t="inlineStr">
        <s:is>
          <s:t>10/06 周二</s:t>
        </s:is>
      </s:c>
      <s:c r="B44" s="9" t="inlineStr">
        <s:is>
          <s:t>16:30–20:00
含行车、停车、晚餐</s:t>
        </s:is>
      </s:c>
      <s:c r="C44" s="11" t="inlineStr">
        <s:is>
          <s:t>【拍照 P12】湘江东岸｜看江、远眺橘子洲</s:t>
        </s:is>
      </s:c>
      <s:c r="D44" s="10" t="n"/>
      <s:c r="E44" s="9" t="inlineStr">
        <s:is>
          <s:t>16:30 酒店开车出发，预留至 17:00 停车到江边；17:00–18:30 在湘江东岸湘江中路、杜甫江阁外侧开放步道一带看江，远眺橘子洲，选 1–2 公里慢走。只逛公共滨江步道，不购江阁门票、不上橘子洲；18:30–20:00 顺路晚饭、开车回酒店。</s:t>
        </s:is>
      </s:c>
    </s:row>
    <s:row r="45" ht="76" customHeight="1">
      <s:c r="A45" s="40" t="inlineStr">
        <s:is>
          <s:t>10/06 周二</s:t>
        </s:is>
      </s:c>
      <s:c r="B45" s="40" t="inlineStr">
        <s:is>
          <s:t>晚餐、回酒店后
建议 20:30–22:15</s:t>
        </s:is>
      </s:c>
      <s:c r="C45" s="41" t="inlineStr">
        <s:is>
          <s:t>【睡前自由时间】
自由支配／打游戏；整理返程行李</s:t>
        </s:is>
      </s:c>
      <s:c r="D45" s="43" t="n"/>
      <s:c r="E45" s="40" t="inlineStr">
        <s:is>
          <s:t>这一晚以自由安排为主，游戏、聊天或休息选一项；想活动可轻量舒展 10–15 分钟。留 20–30 分钟打包行李、核对证件与次日接驳，不集中洗大量衣物；建议 22:30–23:00 准备睡觉。</s:t>
        </s:is>
      </s:c>
    </s:row>
    <s:row r="46" ht="72" customHeight="1">
      <s:c r="A46" s="12" t="inlineStr">
        <s:is>
          <s:t>10/07 周三</s:t>
        </s:is>
      </s:c>
      <s:c r="B46" s="13" t="inlineStr">
        <s:is>
          <s:t>08:30–09:30</s:t>
        </s:is>
      </s:c>
      <s:c r="C46" s="18" t="inlineStr">
        <s:is>
          <s:t>【吃 F07】酒店早餐 → 退房装车；09:30 出发</s:t>
        </s:is>
      </s:c>
      <s:c r="D46" s="34">
        <s:f>'费用预算'!F16*0.14285714285714285</s:f>
        <s:v>240</s:v>
      </s:c>
      <s:c r="E46" s="13" t="inlineStr">
        <s:is>
          <s:t>08:30 起床，08:45–09:10 酒店早餐；09:10–09:30 退房、装行李，09:30 开车向长沙机场方向。安排机场附近早午饭后还车，返程日不另加景点。杭州旅客按正式票调整。</s:t>
        </s:is>
      </s:c>
    </s:row>
    <s:row r="47" ht="91.09999999999999" customHeight="1">
      <s:c r="A47" s="9" t="inlineStr">
        <s:is>
          <s:t>10/07 周三</s:t>
        </s:is>
      </s:c>
      <s:c r="B47" s="9" t="inlineStr">
        <s:is>
          <s:t>09:30–12:15</s:t>
        </s:is>
      </s:c>
      <s:c r="C47" s="9" t="inlineStr">
        <s:is>
          <s:t>自驾去机场附近 → 10:45 早午饭 → 最后还车 → T2</s:t>
        </s:is>
      </s:c>
      <s:c r="D47" s="33" t="n"/>
      <s:c r="E47" s="9" t="inlineStr">
        <s:is>
          <s:t>09:30–10:45 开往机场租车网点附近，含按租约加油与路况缓冲；10:45–11:15 就近吃粉面或简餐，选择网点约 15 分钟车程内的店，门店位置确认后再定餐馆。11:30 到网点，11:45 暂定还车，验车并接驳，12:15 前到黄花 T2 办值机安检，HU7789 14:30 起飞。若堵车挤掉午饭时间，改还车后在 T2 吃，优先保住还车和值机余量。午饭包含在当天餐饮额度。</s:t>
        </s:is>
      </s:c>
    </s:row>
    <s:row r="48" ht="72" customHeight="1">
      <s:c r="A48" s="7" t="inlineStr">
        <s:is>
          <s:t>10/07 周三</s:t>
        </s:is>
      </s:c>
      <s:c r="B48" s="7" t="inlineStr">
        <s:is>
          <s:t>待杭州正式票补充</s:t>
        </s:is>
      </s:c>
      <s:c r="C48" s="7" t="inlineStr">
        <s:is>
          <s:t>杭州返程：班次、方式和时间待确认</s:t>
        </s:is>
      </s:c>
      <s:c r="D48" s="32">
        <s:f>'费用预算'!F9+'费用预算'!F15</s:f>
        <s:v>537</s:v>
      </s:c>
      <s:c r="E48" s="7" t="inlineStr">
        <s:is>
          <s:t>杭州正式返程方式、班次和时间待提供；暂留个人票款 437 元，以及可能单独返程的接驳 100 元。本行合计两项占位，不把旧参考班次当作已订。</s:t>
        </s:is>
      </s:c>
    </s:row>
    <s:row r="49" ht="72" customHeight="1">
      <s:c r="A49" s="9" t="inlineStr">
        <s:is>
          <s:t>10/07 周三</s:t>
        </s:is>
      </s:c>
      <s:c r="B49" s="9" t="inlineStr">
        <s:is>
          <s:t>14:30–16:35</s:t>
        </s:is>
      </s:c>
      <s:c r="C49" s="9" t="inlineStr">
        <s:is>
          <s:t>济南返程：HU7789（已出票），长沙黄花 T2 → 济南</s:t>
        </s:is>
      </s:c>
      <s:c r="D49" s="33">
        <s:f>'费用预算'!F8</s:f>
        <s:v>988</s:v>
      </s:c>
      <s:c r="E49" s="9" t="inlineStr">
        <s:is>
          <s:t>正式机票截图：10/7 14:30–16:35，黄花 2 号航站楼出发，订单显示 988 元。行李、到达航站楼和退改条款未展示，以订单详情为准。</s:t>
        </s:is>
      </s:c>
    </s:row>
    <s:row r="50" ht="76" customHeight="1">
      <s:c r="A50" s="40" t="inlineStr">
        <s:is>
          <s:t>10/07 周三</s:t>
        </s:is>
      </s:c>
      <s:c r="B50" s="40" t="inlineStr">
        <s:is>
          <s:t>各自到家后
按实际到家时间安排</s:t>
        </s:is>
      </s:c>
      <s:c r="C50" s="41" t="inlineStr">
        <s:is>
          <s:t>【睡前自由时间】
整理行李、洗衣；自由休息</s:t>
        </s:is>
      </s:c>
      <s:c r="D50" s="42" t="n"/>
      <s:c r="E50" s="40" t="inlineStr">
        <s:is>
          <s:t>到家后再洗衣和收拾，游戏或轻量活动随意；旅途累就直接休息。杭州正式返程票仍待补充，本晚不固定钟点，也不额外预订住宿。</s:t>
        </s:is>
      </s:c>
    </s:row>
    <s:row r="51" ht="72" customHeight="1">
      <s:c r="A51" s="12" t="inlineStr">
        <s:is>
          <s:t>全程</s:t>
        </s:is>
      </s:c>
      <s:c r="B51" s="13" t="inlineStr">
        <s:is>
          <s:t>机动预留</s:t>
        </s:is>
      </s:c>
      <s:c r="C51" s="13" t="inlineStr">
        <s:is>
          <s:t>临时交通、门票变化、小额超支</s:t>
        </s:is>
      </s:c>
      <s:c r="D51" s="34">
        <s:f>'费用预算'!F21</s:f>
        <s:v>500</s:v>
      </s:c>
      <s:c r="E51" s="13" t="inlineStr">
        <s:is>
          <s:t>全程机动 500 元，用于临时超支、可选鸽食、洗衣等；未花完即结余，不含购物。岳阳南湖采用免费开放湖岸，自行车租赁在骑行预算单列，停车使用全程停车额度。</s:t>
        </s:is>
      </s:c>
    </s:row>
    <s:row r="52" ht="34" customHeight="1">
      <s:c r="A52" s="19" t="n"/>
      <s:c r="B52" s="19" t="n"/>
      <s:c r="C52" s="19" t="inlineStr">
        <s:is>
          <s:t>两人全程合计（含机动）</s:t>
        </s:is>
      </s:c>
      <s:c r="D52" s="35">
        <s:f>SUM(D5:D51)</s:f>
        <s:v>12310.2</s:v>
      </s:c>
      <s:c r="E52" s="19" t="n"/>
    </s:row>
  </s:sheetData>
  <s:autoFilter ref="A4:E44"/>
  <s:mergeCells count="2">
    <s:mergeCell ref="A2:E2"/>
    <s:mergeCell ref="A1:E1"/>
  </s:mergeCells>
  <s:pageMargins left="0.25" right="0.25" top="0.35" bottom="0.35" header="0.5" footer="0.5"/>
  <s:pageSetup orientation="landscape" paperSize="8" fitToHeight="0" fitToWidth="1"/>
  <s:headerFooter>
    <s:oddHeader/>
    <s:oddFooter>&amp;C第 &amp;P 页 / 共 &amp;N 页 · 2026-09-16 飞机修订版</s:oddFooter>
    <s:evenHeader/>
    <s:evenFooter/>
    <s:firstHeader/>
    <s:firstFooter/>
  </s:headerFooter>
  <s:rowBreaks count="6" manualBreakCount="6">
    <s:brk id="9" min="0" max="16383" man="1"/>
    <s:brk id="15" min="0" max="16383" man="1"/>
    <s:brk id="20" min="0" max="16383" man="1"/>
    <s:brk id="27" min="0" max="16383" man="1"/>
    <s:brk id="34" min="0" max="16383" man="1"/>
    <s:brk id="39" min="0" max="16383" man="1"/>
  </s:rowBreaks>
</s:worksheet>
</file>

<file path=xl/worksheets/sheet2.xml><?xml version="1.0" encoding="utf-8"?>
<s:worksheet xmlns:s="http://schemas.openxmlformats.org/spreadsheetml/2006/main">
  <s:sheetPr>
    <s:tabColor rgb="00214D48"/>
    <s:outlinePr summaryBelow="1" summaryRight="1"/>
    <s:pageSetUpPr fitToPage="1"/>
  </s:sheetPr>
  <s:dimension ref="A1:E17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17" customWidth="1" min="1" max="1"/>
    <s:col width="25" customWidth="1" min="2" max="2"/>
    <s:col width="87" customWidth="1" min="3" max="3"/>
    <s:col width="28" customWidth="1" min="4" max="4"/>
    <s:col width="52" customWidth="1" min="5" max="5"/>
  </s:cols>
  <s:sheetData>
    <s:row r="1" ht="40" customHeight="1">
      <s:c r="A1" s="1" t="inlineStr">
        <s:is>
          <s:t>2026 国庆 · 武汉 → 长沙 · 全程同车自驾版｜行程总览</s:t>
        </s:is>
      </s:c>
    </s:row>
    <s:row r="2" ht="40" customHeight="1">
      <s:c r="A2" s="2" t="inlineStr">
        <s:is>
          <s:t>2026/10/1–10/7｜两人，先武汉后长沙。济南往返已出票、两城各 3 晚已订；杭州票待补。10/1 武汉机场取车，10/7 长沙机场还车，全程同一辆车。租车门店、车型与报价待落实。 修订：2026/9/29｜全程同车最新版。</s:t>
        </s:is>
      </s:c>
    </s:row>
    <s:row r="3" ht="15" customHeight="1"/>
    <s:row r="4" ht="28.6" customHeight="1">
      <s:c r="A4" s="3" t="inlineStr">
        <s:is>
          <s:t>日期</s:t>
        </s:is>
      </s:c>
      <s:c r="B4" s="3" t="inlineStr">
        <s:is>
          <s:t>当天主题</s:t>
        </s:is>
      </s:c>
      <s:c r="C4" s="3" t="inlineStr">
        <s:is>
          <s:t>怎么走、怎么玩</s:t>
        </s:is>
      </s:c>
      <s:c r="D4" s="3" t="inlineStr">
        <s:is>
          <s:t>住哪里</s:t>
        </s:is>
      </s:c>
      <s:c r="E4" s="3" t="inlineStr">
        <s:is>
          <s:t>拍照／好吃／晚间安排</s:t>
        </s:is>
      </s:c>
    </s:row>
    <s:row r="5" ht="91.09999999999999" customHeight="1">
      <s:c r="A5" s="9" t="inlineStr">
        <s:is>
          <s:t>10/01 周四</s:t>
        </s:is>
      </s:c>
      <s:c r="B5" s="9" t="inlineStr">
        <s:is>
          <s:t>抵达武汉 · 楚菜晚餐 · 万象城</s:t>
        </s:is>
      </s:c>
      <s:c r="C5" s="9" t="inlineStr">
        <s:is>
          <s:t>济南 SC8875 15:45 抵达，16:45–17:30 武汉机场取车、自驾到香港路汉庭。19:00 步行去建设大道武汉万象城，19:30 楚采晚餐，20:30–21:20 逛店，21:45 目标回房。杭州票待补。</s:t>
        </s:is>
      </s:c>
      <s:c r="D5" s="9" t="inlineStr">
        <s:is>
          <s:t>香港路汉庭｜第 1 晚</s:t>
        </s:is>
      </s:c>
      <s:c r="E5" s="9" t="inlineStr">
        <s:is>
          <s:t>吃 F01：楚采·新楚菜（万象城黑金店）
拍照 P01：商场中庭、夜间街景
21:45 洗澡整理，之后游戏／自由时间，23:00 前休息。</s:t>
        </s:is>
      </s:c>
    </s:row>
    <s:row r="6" ht="91.09999999999999" customHeight="1">
      <s:c r="A6" s="7" t="inlineStr">
        <s:is>
          <s:t>10/02 周五</s:t>
        </s:is>
      </s:c>
      <s:c r="B6" s="7" t="inlineStr">
        <s:is>
          <s:t>大余湾 · 老村田园</s:t>
        </s:is>
      </s:c>
      <s:c r="C6" s="7" t="inlineStr">
        <s:is>
          <s:t>08:30–09:00 酒店早餐，09:30 直接开车；11:30 午餐，12:15–14:45 大余湾。14:45 返城，17:30 前回酒店停车休息。</s:t>
        </s:is>
      </s:c>
      <s:c r="D6" s="7" t="inlineStr">
        <s:is>
          <s:t>香港路汉庭｜第 2 晚</s:t>
        </s:is>
      </s:c>
      <s:c r="E6" s="7" t="inlineStr">
        <s:is>
          <s:t>拍照：P02/P03 石屋、村边
吃：F02 黄陂三鲜、豆丝
第 1 次近郊自驾；仍需防活动客流和道路拥堵。
晚间：回酒店后：洗衣／烘干，等候时游戏或自由支配；健身可省。</s:t>
        </s:is>
      </s:c>
    </s:row>
    <s:row r="7" ht="91.09999999999999" customHeight="1">
      <s:c r="A7" s="9" t="inlineStr">
        <s:is>
          <s:t>10/03 周六</s:t>
        </s:is>
      </s:c>
      <s:c r="B7" s="9" t="inlineStr">
        <s:is>
          <s:t>解放公园鸽子广场 · 午休 · 东湖</s:t>
        </s:is>
      </s:c>
      <s:c r="C7" s="9" t="inlineStr">
        <s:is>
          <s:t>08:30–09:10 特色早餐，09:30 开车；10:00–11:15 解放公园鸽子广场及附近林荫道，之后回酒店附近午餐。12:30–14:00 回房午休，14:00 开车去东湖；15:00 开始逛，17:00–18:00 收尾。</s:t>
        </s:is>
      </s:c>
      <s:c r="D7" s="9" t="inlineStr">
        <s:is>
          <s:t>香港路汉庭｜第 3 晚</s:t>
        </s:is>
      </s:c>
      <s:c r="E7" s="9" t="inlineStr">
        <s:is>
          <s:t>拍照 P05/P06：鸽子互动、林荫道合照
拍照 P04：下午东湖湖岸
吃 F03：武汉早餐、酒店附近午餐、东湖晚餐
20:30 自由活动、整理行李。</s:t>
        </s:is>
      </s:c>
    </s:row>
    <s:row r="8" ht="91.09999999999999" customHeight="1">
      <s:c r="A8" s="7" t="inlineStr">
        <s:is>
          <s:t>10/04 周日</s:t>
        </s:is>
      </s:c>
      <s:c r="B8" s="7" t="inlineStr">
        <s:is>
          <s:t>岳阳主游日｜地方菜、南湖骑行 → 长沙</s:t>
        </s:is>
      </s:c>
      <s:c r="C8" s="7" t="inlineStr">
        <s:is>
          <s:t>08:30 早餐，09:30 出发；12:30–13:30 岳阳 1958 味腴楼午餐，13:30–14:15 开车至南湖、停车租自行车。14:15–17:15 开放绿道骑行和湖边休息，目标约 24 公里一圈；轻松版约 14 公里往返。17:30 开车去长沙，20:00–21:00 目标抵店。</s:t>
        </s:is>
      </s:c>
      <s:c r="D8" s="7" t="inlineStr">
        <s:is>
          <s:t>树木岭全季｜第 1 晚</s:t>
        </s:is>
      </s:c>
      <s:c r="E8" s="7" t="inlineStr">
        <s:is>
          <s:t>吃 F04：1958 味腴楼；当天两人餐饮 400 元
拍照 P14/P15：南湖湖面、绿道与湖边人像
免费开放湖岸，租自行车两人预留 120 元。
回房洗澡休息，游戏／舒展可选。</s:t>
        </s:is>
      </s:c>
    </s:row>
    <s:row r="9" ht="91.09999999999999" customHeight="1">
      <s:c r="A9" s="9" t="inlineStr">
        <s:is>
          <s:t>10/05 周一</s:t>
        </s:is>
      </s:c>
      <s:c r="B9" s="9" t="inlineStr">
        <s:is>
          <s:t>植物园赏花、林荫散步｜可与第六天对调</s:t>
        </s:is>
      </s:c>
      <s:c r="C9" s="9" t="inlineStr">
        <s:is>
          <s:t>08:30 早餐，09:30 出发，10:15–12:15 植物园向日葵花展、林荫湖畔；12:45 午餐，14:30–16:30 酒店午休。也可整段换省博马王堆汉墓陈列，或湖南大学开放校园，三选一。第五、六天可整天对调，需同步改预约。</s:t>
        </s:is>
      </s:c>
      <s:c r="D9" s="9" t="inlineStr">
        <s:is>
          <s:t>树木岭全季｜第 2 晚</s:t>
        </s:is>
      </s:c>
      <s:c r="E9" s="9" t="inlineStr">
        <s:is>
          <s:t>P08/P09：向日葵、林间合照
F05：红星片区午餐
植物园免费预约，省博备选也需预约。
19:30 洗衣，22:00 前睡，准备次日早场。</s:t>
        </s:is>
      </s:c>
    </s:row>
    <s:row r="10" ht="106.7" customHeight="1">
      <s:c r="A10" s="7" t="inlineStr">
        <s:is>
          <s:t>10/06 周二</s:t>
        </s:is>
      </s:c>
      <s:c r="B10" s="7" t="inlineStr">
        <s:is>
          <s:t>07:50 岳麓书院 · 爱晚亭可选 · 湘江东岸</s:t>
        </s:is>
      </s:c>
      <s:c r="C10" s="7" t="inlineStr">
        <s:is>
          <s:t>06:00 起床，06:10 简单早餐，06:30 出发，07:40 到入口；07:50–09:30 书院。爱晚亭若拥挤或累了就跳过；11:00 午餐，13:00–15:30 酒店补觉。17:00–18:30 湘江东岸远眺橘子洲，之后晚饭。</s:t>
        </s:is>
      </s:c>
      <s:c r="D10" s="7" t="inlineStr">
        <s:is>
          <s:t>树木岭全季｜第 3 晚</s:t>
        </s:is>
      </s:c>
      <s:c r="E10" s="7" t="inlineStr">
        <s:is>
          <s:t>P10–P12：书院古建、可选爱晚亭、江景
F06：简单早餐、麓山南路午餐、湘菜晚餐
晚间自由活动、整理行李。早场尚需预约。</s:t>
        </s:is>
      </s:c>
    </s:row>
    <s:row r="11" ht="91.09999999999999" customHeight="1">
      <s:c r="A11" s="9" t="inlineStr">
        <s:is>
          <s:t>10/07 周三</s:t>
        </s:is>
      </s:c>
      <s:c r="B11" s="9" t="inlineStr">
        <s:is>
          <s:t>退房 · 早午饭 · 还车 · 飞机回家</s:t>
        </s:is>
      </s:c>
      <s:c r="C11" s="9" t="inlineStr">
        <s:is>
          <s:t>08:45 早餐，09:10 退房装车，09:30 向机场出发；10:45–11:15 网点附近早午饭，11:30 到网点，11:45 暂定还车，12:15 到 T2。济南 HU7789 14:30–16:35；杭州票待补。</s:t>
        </s:is>
      </s:c>
      <s:c r="D11" s="9" t="inlineStr">
        <s:is>
          <s:t>无住宿｜当日返抵</s:t>
        </s:is>
      </s:c>
      <s:c r="E11" s="9" t="inlineStr">
        <s:is>
          <s:t>拍照：不另加景点
吃 F07 早餐、返程简餐
两人可分别返程。
晚间：到家后：收拾、洗衣、自由休息；按实际到家时间安排。</s:t>
        </s:is>
      </s:c>
    </s:row>
    <s:row r="12" ht="15" customHeight="1"/>
    <s:row r="13" ht="38" customHeight="1">
      <s:c r="A13" s="21" t="inlineStr">
        <s:is>
          <s:t>推荐路线</s:t>
        </s:is>
      </s:c>
      <s:c r="B13" s="21" t="inlineStr">
        <s:is>
          <s:t>济南／杭州 → 武汉（万象城、解放公园、东湖、大余湾）→ 岳阳南湖 → 长沙（植物园、岳麓、湘江；潮宗街备选）→ 各自回家</s:t>
        </s:is>
      </s:c>
    </s:row>
    <s:row r="14" ht="38" customHeight="1">
      <s:c r="A14" s="21" t="inlineStr">
        <s:is>
          <s:t>两人预算</s:t>
        </s:is>
      </s:c>
      <s:c r="B14" s="36">
        <s:f>'费用预算'!F23</s:f>
        <s:v>12310.2</s:v>
      </s:c>
    </s:row>
    <s:row r="15" ht="44.2" customHeight="1">
      <s:c r="A15" s="21" t="inlineStr">
        <s:is>
          <s:t>订单与预算</s:t>
        </s:is>
      </s:c>
      <s:c r="B15" s="21" t="inlineStr">
        <s:is>
          <s:t>正式机票与酒店合计 4,713.20 元；其余规划预留 7,597 元。全程暂计 12,310.20 元，租车尚未报价，杭州票待补。</s:t>
        </s:is>
      </s:c>
    </s:row>
    <s:row r="16" ht="38" customHeight="1">
      <s:c r="A16" s="21" t="inlineStr">
        <s:is>
          <s:t>顺序评估</s:t>
        </s:is>
      </s:c>
      <s:c r="B16" s="21" t="inlineStr">
        <s:is>
          <s:t>先武汉后长沙，与正式机票和酒店日期一致；10/1 会合细节待杭州票，10/7 可分别返程。景点日期仍为可调整计划。</s:t>
        </s:is>
      </s:c>
    </s:row>
    <s:row r="17" ht="44.2" customHeight="1">
      <s:c r="A17" s="21" t="inlineStr">
        <s:is>
          <s:t>保留偏好</s:t>
        </s:is>
      </s:c>
      <s:c r="B17" s="21" t="inlineStr">
        <s:is>
          <s:t>偏好自然、公园、古建，接受省博马王堆汉墓陈列作备选。通常 08:30 早餐、09:30 出发；岳麓书院日单独早起，06:30 出发、07:50 入院。第五、六天可按天气和预约整天对调。两城各住 3 晚，全程同一辆车；保留午休、睡前自由活动，书院前夜提前休息。</s:t>
        </s:is>
      </s:c>
    </s:row>
  </s:sheetData>
  <s:autoFilter ref="A4:E11"/>
  <s:mergeCells count="7">
    <s:mergeCell ref="B17:E17"/>
    <s:mergeCell ref="A2:E2"/>
    <s:mergeCell ref="B13:E13"/>
    <s:mergeCell ref="B16:E16"/>
    <s:mergeCell ref="B15:E15"/>
    <s:mergeCell ref="A1:E1"/>
    <s:mergeCell ref="B14:E14"/>
  </s:mergeCells>
  <s:pageMargins left="0.25" right="0.25" top="0.35" bottom="0.35" header="0.5" footer="0.5"/>
  <s:pageSetup orientation="landscape" paperSize="8" fitToHeight="1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3.xml><?xml version="1.0" encoding="utf-8"?>
<s:worksheet xmlns:s="http://schemas.openxmlformats.org/spreadsheetml/2006/main">
  <s:sheetPr>
    <s:outlinePr summaryBelow="1" summaryRight="1"/>
    <s:pageSetUpPr fitToPage="1"/>
  </s:sheetPr>
  <s:dimension ref="A1:E16"/>
  <s:sheetViews>
    <s:sheetView showGridLines="0" workbookViewId="0">
      <s:pane ySplit="4" topLeftCell="A5" activePane="bottomLeft" state="frozen"/>
      <s:selection pane="bottomLeft" activeCell="A1" sqref="A1"/>
    </s:sheetView>
  </s:sheetViews>
  <s:sheetFormatPr baseColWidth="8" defaultRowHeight="15"/>
  <s:cols>
    <s:col width="20" customWidth="1" min="1" max="1"/>
    <s:col width="25" customWidth="1" min="2" max="2"/>
    <s:col width="48" customWidth="1" min="3" max="3"/>
    <s:col width="45" customWidth="1" min="4" max="4"/>
    <s:col width="50" customWidth="1" min="5" max="5"/>
  </s:cols>
  <s:sheetData>
    <s:row r="1" ht="35.7" customHeight="1">
      <s:c r="A1" s="51" t="inlineStr">
        <s:is>
          <s:t>武汉 → 长沙｜全程一辆车 · 用车安排</s:t>
        </s:is>
      </s:c>
      <s:c r="B1" s="50" t="n"/>
      <s:c r="C1" s="50" t="n"/>
      <s:c r="D1" s="50" t="n"/>
      <s:c r="E1" s="50" t="n"/>
    </s:row>
    <s:row r="2" ht="44.2" customHeight="1">
      <s:c r="A2" s="52" t="inlineStr">
        <s:is>
          <s:t>2026/10/1–10/7｜两人，先武汉后长沙。济南往返已出票、两城各 3 晚已订；杭州票待补。10/1 武汉机场取车，10/7 长沙机场还车，全程同一辆车。租车门店、车型与报价待落实。 本页为当前执行计划；只有 10/1 首次取车和 10/7 最后还车。每天的早餐、景点与睡前活动见详细行程。 修订：2026/9/29｜全程同车最新版。</s:t>
        </s:is>
      </s:c>
      <s:c r="B2" s="50" t="n"/>
      <s:c r="C2" s="50" t="n"/>
      <s:c r="D2" s="50" t="n"/>
      <s:c r="E2" s="50" t="n"/>
    </s:row>
    <s:row r="3" ht="15" customHeight="1">
      <s:c r="A3" s="47" t="n"/>
      <s:c r="B3" s="47" t="n"/>
      <s:c r="C3" s="47" t="n"/>
      <s:c r="D3" s="47" t="n"/>
      <s:c r="E3" s="47" t="n"/>
    </s:row>
    <s:row r="4" ht="28.6" customHeight="1">
      <s:c r="A4" s="48" t="inlineStr">
        <s:is>
          <s:t>日期／事项</s:t>
        </s:is>
      </s:c>
      <s:c r="B4" s="48" t="inlineStr">
        <s:is>
          <s:t>时间</s:t>
        </s:is>
      </s:c>
      <s:c r="C4" s="48" t="inlineStr">
        <s:is>
          <s:t>同一辆车怎么用</s:t>
        </s:is>
      </s:c>
      <s:c r="D4" s="48" t="inlineStr">
        <s:is>
          <s:t>行程衔接</s:t>
        </s:is>
      </s:c>
      <s:c r="E4" s="48" t="inlineStr">
        <s:is>
          <s:t>待落实信息／预算口径</s:t>
        </s:is>
      </s:c>
    </s:row>
    <s:row r="5" ht="44.2" customHeight="1">
      <s:c r="A5" s="9" t="inlineStr">
        <s:is>
          <s:t>10/1 首次取车</s:t>
        </s:is>
      </s:c>
      <s:c r="B5" s="9" t="inlineStr">
        <s:is>
          <s:t>16:45–17:30</s:t>
        </s:is>
      </s:c>
      <s:c r="C5" s="9" t="inlineStr">
        <s:is>
          <s:t>济南 15:45 抵达武汉，取行李后到机场网点，办理取车、验车。</s:t>
        </s:is>
      </s:c>
      <s:c r="D5" s="9" t="inlineStr">
        <s:is>
          <s:t>17:30 开车到香港路汉庭，目标 19:00 前停车入住；杭州按正式票在机场或酒店会合。</s:t>
        </s:is>
      </s:c>
      <s:c r="E5" s="9" t="inlineStr">
        <s:is>
          <s:t>预约租期 10/1 16:45 至 10/7 11:45，取还机场网点和车型待落实。</s:t>
        </s:is>
      </s:c>
    </s:row>
    <s:row r="6" ht="59.9" customHeight="1">
      <s:c r="A6" s="9" t="inlineStr">
        <s:is>
          <s:t>10/2 大余湾</s:t>
        </s:is>
      </s:c>
      <s:c r="B6" s="9" t="inlineStr">
        <s:is>
          <s:t>09:30 出发</s:t>
        </s:is>
      </s:c>
      <s:c r="C6" s="9" t="inlineStr">
        <s:is>
          <s:t>早餐后从酒店停车场直接开车；下午从大余湾开回同一酒店。</s:t>
        </s:is>
      </s:c>
      <s:c r="D6" s="9" t="inlineStr">
        <s:is>
          <s:t>08:30–09:00 酒店早餐；11:30 午餐、12:15–14:45 游览，17:30 前回酒店停车。</s:t>
        </s:is>
      </s:c>
      <s:c r="E6" s="9" t="inlineStr">
        <s:is>
          <s:t>车辆持续保留，油费和停车分别纳入全程预算。</s:t>
        </s:is>
      </s:c>
    </s:row>
    <s:row r="7" ht="75.5" customHeight="1">
      <s:c r="A7" s="9" t="inlineStr">
        <s:is>
          <s:t>10/3 解放公园、东湖</s:t>
        </s:is>
      </s:c>
      <s:c r="B7" s="9" t="inlineStr">
        <s:is>
          <s:t>09:30 出发</s:t>
        </s:is>
      </s:c>
      <s:c r="C7" s="9" t="inlineStr">
        <s:is>
          <s:t>09:30 用原车开往解放公园西侧停车场，10:00–11:15 看鸽子和林荫散步；11:15 返回停车场，开回酒店附近吃午餐。</s:t>
        </s:is>
      </s:c>
      <s:c r="D7" s="9" t="inlineStr">
        <s:is>
          <s:t>11:45–12:30 午餐，12:30–14:00 回房午休；14:00 开车去东湖，15:00 开始逛，17:00–18:00 收尾，之后晚餐、开车回酒店。</s:t>
        </s:is>
      </s:c>
      <s:c r="E7" s="9" t="inlineStr">
        <s:is>
          <s:t>酒店到公园西侧停车场高德快照约 2.1 公里、10 分钟。只逛鸽子广场附近，不走完整园；鸽食与停车按现场价。S44、S47</s:t>
        </s:is>
      </s:c>
    </s:row>
    <s:row r="8" ht="91.09999999999999" customHeight="1">
      <s:c r="A8" s="9" t="inlineStr">
        <s:is>
          <s:t>10/4 跨城自驾</s:t>
        </s:is>
      </s:c>
      <s:c r="B8" s="9" t="inlineStr">
        <s:is>
          <s:t>09:30–20:00／21:00</s:t>
        </s:is>
      </s:c>
      <s:c r="C8" s="9" t="inlineStr">
        <s:is>
          <s:t>香港路汉庭 → 岳阳市区午餐停车场 → 南湖无人收费停车场（求索路 546 号）→ 树木岭全季。全程约 379 公里、纯行车约 5 小时 08 分钟导航快照；南湖停好汽车后骑自行车。</s:t>
        </s:is>
      </s:c>
      <s:c r="D8" s="9" t="inlineStr">
        <s:is>
          <s:t>09:30 出发，12:30 午餐；13:30 开车去南湖，14:15–17:15 湖岸骑行或散步、休息，17:30 开车到长沙，20:00–21:00 目标抵店。</s:t>
        </s:is>
      </s:c>
      <s:c r="E8" s="9" t="inlineStr">
        <s:is>
          <s:t>午餐处到南湖停车场约 4.8 公里／13 分钟；南湖到长沙酒店约 155 公里／2 小时 06 分钟，均为非节假日保证的导航快照。自行车原处归还后继续开同一辆租赁汽车；没有跨城高铁或中途还汽车。S60、S61</s:t>
        </s:is>
      </s:c>
    </s:row>
    <s:row r="9" ht="91.09999999999999" customHeight="1">
      <s:c r="A9" s="9" t="inlineStr">
        <s:is>
          <s:t>10/5 湖南省植物园</s:t>
        </s:is>
      </s:c>
      <s:c r="B9" s="9" t="inlineStr">
        <s:is>
          <s:t>09:30 出发</s:t>
        </s:is>
      </s:c>
      <s:c r="C9" s="9" t="inlineStr">
        <s:is>
          <s:t>09:30 酒店出发，导航植物园北门停车场；约 7.1 公里、16 分钟快照，含停车验码留至 10:15。12:15 出园开车去红星片区午餐。</s:t>
        </s:is>
      </s:c>
      <s:c r="D9" s="9" t="inlineStr">
        <s:is>
          <s:t>10:15–12:15 赏花、林荫短逛，12:45–13:45 午餐；13:45 开车回酒店，14:30–16:30 午休，之后自由活动。</s:t>
        </s:is>
      </s:c>
      <s:c r="E9" s="9" t="inlineStr">
        <s:is>
          <s:t>植物园免费、需预约。北门到笨罗卜红星店约 4.3 公里／11 分钟；午餐处回酒店约 6.6 公里／19 分钟，均为导航快照。车辆继续使用至 10/7。S54、S55 可与第六天整天对调；省博或湖南大学替换时另按所选地点导航。</s:t>
        </s:is>
      </s:c>
    </s:row>
    <s:row r="10" ht="91.09999999999999" customHeight="1">
      <s:c r="A10" s="9" t="inlineStr">
        <s:is>
          <s:t>10/6 岳麓、湘江</s:t>
        </s:is>
      </s:c>
      <s:c r="B10" s="9" t="inlineStr">
        <s:is>
          <s:t>06:30 出发</s:t>
        </s:is>
      </s:c>
      <s:c r="C10" s="9" t="inlineStr">
        <s:is>
          <s:t>06:30 酒店开车，到桃子湖片区停车参考点约 13.9 公里／28 分钟；含停车目标 07:10 停好车，再步行约 2.0 公里／27 分钟，07:40 到书院入口，07:50 入院。11:45 午餐后开回酒店，12:45 前回房。停车场国庆入口和可用性需核对。S65</s:t>
        </s:is>
      </s:c>
      <s:c r="D10" s="9" t="inlineStr">
        <s:is>
          <s:t>13:00–15:30 午休；16:30 再开车去湘江东岸，17:00–18:30 看江、远眺橘子洲，晚饭后回酒店。</s:t>
        </s:is>
      </s:c>
      <s:c r="E10" s="9" t="inlineStr">
        <s:is>
          <s:t>不把车辆开进步行游览区域；停车时间包含在行程预留内。</s:t>
        </s:is>
      </s:c>
    </s:row>
    <s:row r="11" ht="75.5" customHeight="1">
      <s:c r="A11" s="9" t="inlineStr">
        <s:is>
          <s:t>10/7 最后还车</s:t>
        </s:is>
      </s:c>
      <s:c r="B11" s="9" t="inlineStr">
        <s:is>
          <s:t>09:30–12:15</s:t>
        </s:is>
      </s:c>
      <s:c r="C11" s="9" t="inlineStr">
        <s:is>
          <s:t>09:30 酒店出发，按租约加油；10:45–11:15 网点附近早午饭，11:30 到网点，完成验车还车及 T2 接驳。</s:t>
        </s:is>
      </s:c>
      <s:c r="D11" s="9" t="inlineStr">
        <s:is>
          <s:t>08:45–09:10 早餐，09:10–09:30 退房装车；还车暂约 11:45，12:15 到 T2，济南航班 14:30 起飞。若路况延误，午饭移至还车后的 T2。</s:t>
        </s:is>
      </s:c>
      <s:c r="E11" s="9" t="inlineStr">
        <s:is>
          <s:t>选择能在该窗口完成验车与 T2 接驳的机场网点，具体位置和班车待确认；杭州返程待票。</s:t>
        </s:is>
      </s:c>
    </s:row>
    <s:row r="12" ht="75.5" customHeight="1">
      <s:c r="A12" s="9" t="inlineStr">
        <s:is>
          <s:t>租金与基础保障</s:t>
        </s:is>
      </s:c>
      <s:c r="B12" s="9" t="inlineStr">
        <s:is>
          <s:t>约 6 个计费日</s:t>
        </s:is>
      </s:c>
      <s:c r="C12" s="9" t="inlineStr">
        <s:is>
          <s:t>10/1 16:45 → 10/7 11:45，约 139 小时，暂按 6 天 × 350 元规划。</s:t>
        </s:is>
      </s:c>
      <s:c r="D12" s="9" t="inlineStr">
        <s:is>
          <s:t>预算预留 2,100 元；实际按整单报价及租期计费规则更新。</s:t>
        </s:is>
      </s:c>
      <s:c r="E12" s="9" t="inlineStr">
        <s:is>
          <s:t>350 元／日是沿用原预算的规划假设，不是本次国庆报价。</s:t>
        </s:is>
      </s:c>
    </s:row>
    <s:row r="13" ht="44.2" customHeight="1">
      <s:c r="A13" s="9" t="inlineStr">
        <s:is>
          <s:t>附加费用</s:t>
        </s:is>
      </s:c>
      <s:c r="B13" s="9" t="inlineStr">
        <s:is>
          <s:t>预留 500 元</s:t>
        </s:is>
      </s:c>
      <s:c r="C13" s="9" t="inlineStr">
        <s:is>
          <s:t>包括可能的异地还车、整备及其他附加项目，按最终订单明细核对。</s:t>
        </s:is>
      </s:c>
      <s:c r="D13" s="9" t="inlineStr">
        <s:is>
          <s:t>已含在租金内的项目须从此行扣除；预留金额不是收费上限。</s:t>
        </s:is>
      </s:c>
      <s:c r="E13" s="9" t="inlineStr">
        <s:is>
          <s:t>异地还车服务规则见 S38；指定日期车型和库存未确认。</s:t>
        </s:is>
      </s:c>
    </s:row>
    <s:row r="14" ht="59.9" customHeight="1">
      <s:c r="A14" s="9" t="inlineStr">
        <s:is>
          <s:t>油费与停车</s:t>
        </s:is>
      </s:c>
      <s:c r="B14" s="9" t="inlineStr">
        <s:is>
          <s:t>油费 600，停车 200</s:t>
        </s:is>
      </s:c>
      <s:c r="C14" s="9" t="inlineStr">
        <s:is>
          <s:t>全程一车计费，覆盖机场往返、两城日常、近郊及跨城驾驶。</s:t>
        </s:is>
      </s:c>
      <s:c r="D14" s="9" t="inlineStr">
        <s:is>
          <s:t>在预算表分别列示，详细行程按分摊或一次计入展示，避免重复。</s:t>
        </s:is>
      </s:c>
      <s:c r="E14" s="9" t="inlineStr">
        <s:is>
          <s:t>金额是预留；酒店停车是否免费、过夜车位与实际油耗待确认。</s:t>
        </s:is>
      </s:c>
    </s:row>
    <s:row r="15" ht="44.2" customHeight="1">
      <s:c r="A15" s="9" t="inlineStr">
        <s:is>
          <s:t>高速通行费</s:t>
        </s:is>
      </s:c>
      <s:c r="B15" s="9" t="inlineStr">
        <s:is>
          <s:t>符合政策时预估 0 元</s:t>
        </s:is>
      </s:c>
      <s:c r="C15" s="9" t="inlineStr">
        <s:is>
          <s:t>7 座及以下小客车在 10/1 00:00–10/7 24:00 国庆免费通行。</s:t>
        </s:is>
      </s:c>
      <s:c r="D15" s="9" t="inlineStr">
        <s:is>
          <s:t>10/4 跨城处于免费时段；导航日常收费不额外叠加。</s:t>
        </s:is>
      </s:c>
      <s:c r="E15" s="9" t="inlineStr">
        <s:is>
          <s:t>依据交通运输部发布会信息 S39；政策及实际车型条件优先。</s:t>
        </s:is>
      </s:c>
    </s:row>
    <s:row r="16" ht="44.2" customHeight="1">
      <s:c r="A16" s="9" t="inlineStr">
        <s:is>
          <s:t>正式订单</s:t>
        </s:is>
      </s:c>
      <s:c r="B16" s="9" t="inlineStr">
        <s:is>
          <s:t>济南机票、两城酒店</s:t>
        </s:is>
      </s:c>
      <s:c r="C16" s="9" t="inlineStr">
        <s:is>
          <s:t>济南航班时刻和酒店各 3 晚保持正式订单信息。</s:t>
        </s:is>
      </s:c>
      <s:c r="D16" s="9" t="inlineStr">
        <s:is>
          <s:t>杭州去返程尚待票；可独立返程，可能的个人接驳单独预留。</s:t>
        </s:is>
      </s:c>
      <s:c r="E16" s="9" t="inlineStr">
        <s:is>
          <s:t>租车路线已定，尚未下租车订单；预算不是支付凭证。</s:t>
        </s:is>
      </s:c>
    </s:row>
    <s:row r="17" ht="44.2" customHeight="1"/>
    <s:row r="18" ht="59.9" customHeight="1"/>
    <s:row r="19" ht="44.2" customHeight="1"/>
    <s:row r="20" ht="59.9" customHeight="1"/>
    <s:row r="21" ht="44.2" customHeight="1"/>
  </s:sheetData>
  <s:mergeCells count="2">
    <s:mergeCell ref="A2:E2"/>
    <s:mergeCell ref="A1:E1"/>
  </s:mergeCells>
  <s:pageMargins left="0.75" right="0.75" top="1" bottom="1" header="0.5" footer="0.5"/>
  <s:pageSetup orientation="landscape" paperSize="8" fitToHeight="0" fitToWidth="1"/>
</s:worksheet>
</file>

<file path=xl/worksheets/sheet4.xml><?xml version="1.0" encoding="utf-8"?>
<s:worksheet xmlns:s="http://schemas.openxmlformats.org/spreadsheetml/2006/main">
  <s:sheetPr>
    <s:tabColor rgb="0080639A"/>
    <s:outlinePr summaryBelow="1" summaryRight="1"/>
    <s:pageSetUpPr fitToPage="1"/>
  </s:sheetPr>
  <s:dimension ref="A1:H19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10" customWidth="1" min="1" max="1"/>
    <s:col width="21" customWidth="1" min="2" max="2"/>
    <s:col width="30" customWidth="1" min="3" max="3"/>
    <s:col width="25" customWidth="1" min="4" max="4"/>
    <s:col width="38" customWidth="1" min="5" max="5"/>
    <s:col width="39" customWidth="1" min="6" max="6"/>
    <s:col width="22" customWidth="1" min="7" max="7"/>
    <s:col width="14" customWidth="1" min="8" max="8"/>
  </s:cols>
  <s:sheetData>
    <s:row r="1" ht="40" customHeight="1">
      <s:c r="A1" s="1" t="inlineStr">
        <s:is>
          <s:t>2026 国庆 · 武汉 → 长沙 · 全程同车自驾版｜拍照标记</s:t>
        </s:is>
      </s:c>
    </s:row>
    <s:row r="2" ht="40" customHeight="1">
      <s:c r="A2" s="2" t="inlineStr">
        <s:is>
          <s:t>P 编号对应主表紫色标记。拍照嵌入原游览时段，不额外加站；两人轮流拍或用便携支架。建议时段不是精确日落预报，天气、人流和开放情况以现场为准。 修订：2026/9/29｜全程同车最新版。</s:t>
        </s:is>
      </s:c>
    </s:row>
    <s:row r="3" ht="15" customHeight="1"/>
    <s:row r="4" ht="28.6" customHeight="1">
      <s:c r="A4" s="3" t="inlineStr">
        <s:is>
          <s:t>编号</s:t>
        </s:is>
      </s:c>
      <s:c r="B4" s="3" t="inlineStr">
        <s:is>
          <s:t>日期／建议时段</s:t>
        </s:is>
      </s:c>
      <s:c r="C4" s="3" t="inlineStr">
        <s:is>
          <s:t>地点</s:t>
        </s:is>
      </s:c>
      <s:c r="D4" s="3" t="inlineStr">
        <s:is>
          <s:t>优先级／停留</s:t>
        </s:is>
      </s:c>
      <s:c r="E4" s="3" t="inlineStr">
        <s:is>
          <s:t>适合拍什么</s:t>
        </s:is>
      </s:c>
      <s:c r="F4" s="3" t="inlineStr">
        <s:is>
          <s:t>现场怎么调整</s:t>
        </s:is>
      </s:c>
      <s:c r="G4" s="3" t="inlineStr">
        <s:is>
          <s:t>费用口径</s:t>
        </s:is>
      </s:c>
      <s:c r="H4" s="3" t="inlineStr">
        <s:is>
          <s:t>依据</s:t>
        </s:is>
      </s:c>
    </s:row>
    <s:row r="5" ht="100" customHeight="1">
      <s:c r="A5" s="9" t="inlineStr">
        <s:is>
          <s:t>P01</s:t>
        </s:is>
      </s:c>
      <s:c r="B5" s="9" t="inlineStr">
        <s:is>
          <s:t>10/1 晚间
20:30–21:20 内</s:t>
        </s:is>
      </s:c>
      <s:c r="C5" s="9" t="inlineStr">
        <s:is>
          <s:t>武汉万象城｜商场中庭、街景</s:t>
        </s:is>
      </s:c>
      <s:c r="D5" s="9" t="inlineStr">
        <s:is>
          <s:t>闲逛时拍 · 约 10 分钟</s:t>
        </s:is>
      </s:c>
      <s:c r="E5" s="9" t="inlineStr">
        <s:is>
          <s:t>拍中庭空间、玻璃立面与两人逛店的自然抓拍，餐桌上可拍一张湖北菜；不专门排队等机位。</s:t>
        </s:is>
      </s:c>
      <s:c r="F5" s="9" t="inlineStr">
        <s:is>
          <s:t>建设大道 668 号武汉万象城。21:20 开始回酒店，21:45 目标回房；商场店内拍摄遵守店铺规则。</s:t>
        </s:is>
      </s:c>
      <s:c r="G5" s="9" t="inlineStr">
        <s:is>
          <s:t>拍照免费；餐饮见 F01，购物另计</s:t>
        </s:is>
      </s:c>
      <s:c r="H5" s="9" t="inlineStr">
        <s:is>
          <s:t>S59／拍摄建议</s:t>
        </s:is>
      </s:c>
    </s:row>
    <s:row r="6" ht="100" customHeight="1">
      <s:c r="A6" s="7" t="inlineStr">
        <s:is>
          <s:t>P02</s:t>
        </s:is>
      </s:c>
      <s:c r="B6" s="7" t="inlineStr">
        <s:is>
          <s:t>10/2 下午
12:15–14:15 内</s:t>
        </s:is>
      </s:c>
      <s:c r="C6" s="7" t="inlineStr">
        <s:is>
          <s:t>大余湾｜石屋和巷道</s:t>
        </s:is>
      </s:c>
      <s:c r="D6" s="7" t="inlineStr">
        <s:is>
          <s:t>值得留时间 · 20–30 分钟</s:t>
        </s:is>
      </s:c>
      <s:c r="E6" s="7" t="inlineStr">
        <s:is>
          <s:t>用门框拍框景，侧身走入石巷；人物放小一点，保留屋檐和巷道纵深。</s:t>
        </s:is>
      </s:c>
      <s:c r="F6" s="7" t="inlineStr">
        <s:is>
          <s:t>从开放街巷取景，不进居民院落；团队多时换平行小巷，毋须守同一机位。</s:t>
        </s:is>
      </s:c>
      <s:c r="G6" s="7" t="inlineStr">
        <s:is>
          <s:t>门票已计预算</s:t>
        </s:is>
      </s:c>
      <s:c r="H6" s="7" t="inlineStr">
        <s:is>
          <s:t>S21、M03</s:t>
        </s:is>
      </s:c>
    </s:row>
    <s:row r="7" ht="100" customHeight="1">
      <s:c r="A7" s="9" t="inlineStr">
        <s:is>
          <s:t>P03</s:t>
        </s:is>
      </s:c>
      <s:c r="B7" s="9" t="inlineStr">
        <s:is>
          <s:t>10/2 下午
14:15–14:45 内</s:t>
        </s:is>
      </s:c>
      <s:c r="C7" s="9" t="inlineStr">
        <s:is>
          <s:t>大余湾｜开放村边田园</s:t>
        </s:is>
      </s:c>
      <s:c r="D7" s="9" t="inlineStr">
        <s:is>
          <s:t>看现场 · 10–15 分钟</s:t>
        </s:is>
      </s:c>
      <s:c r="E7" s="9" t="inlineStr">
        <s:is>
          <s:t>村落与田边同框，拍远景或行走背影；现场有晒秋陈设时再补细节。</s:t>
        </s:is>
      </s:c>
      <s:c r="F7" s="9" t="inlineStr">
        <s:is>
          <s:t>2025 曾有晒秋活动，2026 不保证同样布景，也不保证稻田金黄；不开车绕路找田。</s:t>
        </s:is>
      </s:c>
      <s:c r="G7" s="9" t="inlineStr">
        <s:is>
          <s:t>无新增拍摄费用</s:t>
        </s:is>
      </s:c>
      <s:c r="H7" s="9" t="inlineStr">
        <s:is>
          <s:t>M03</s:t>
        </s:is>
      </s:c>
    </s:row>
    <s:row r="8" ht="100" customHeight="1">
      <s:c r="A8" s="7" t="inlineStr">
        <s:is>
          <s:t>P04</s:t>
        </s:is>
      </s:c>
      <s:c r="B8" s="7" t="inlineStr">
        <s:is>
          <s:t>10/3 下午
15:00–17:30 内</s:t>
        </s:is>
      </s:c>
      <s:c r="C8" s="7" t="inlineStr">
        <s:is>
          <s:t>东湖风景区｜湖光序曲—九女墩湖岸</s:t>
        </s:is>
      </s:c>
      <s:c r="D8" s="7" t="inlineStr">
        <s:is>
          <s:t>值得留时间 · 20–30 分钟</s:t>
        </s:is>
      </s:c>
      <s:c r="E8" s="7" t="inlineStr">
        <s:is>
          <s:t>开放湖面、树荫、水边两人合照；可用树枝作前景，拍留白与水面倒影。</s:t>
        </s:is>
      </s:c>
      <s:c r="F8" s="7" t="inlineStr">
        <s:is>
          <s:t>15:00 开始湖岸散步，穿插拍照；默认 16:30 折返、17:30 结束，按体力可在 17:00–18:00 收尾。只选九女墩湖岸或听涛一条线路，骑车可选。</s:t>
        </s:is>
      </s:c>
      <s:c r="G8" s="7" t="inlineStr">
        <s:is>
          <s:t>步行免费；自行车预算另列</s:t>
        </s:is>
      </s:c>
      <s:c r="H8" s="7" t="inlineStr">
        <s:is>
          <s:t>M02</s:t>
        </s:is>
      </s:c>
    </s:row>
    <s:row r="9" ht="100" customHeight="1">
      <s:c r="A9" s="9" t="inlineStr">
        <s:is>
          <s:t>P05</s:t>
        </s:is>
      </s:c>
      <s:c r="B9" s="9" t="inlineStr">
        <s:is>
          <s:t>10/3 上午
10:00–10:40 内</s:t>
        </s:is>
      </s:c>
      <s:c r="C9" s="9" t="inlineStr">
        <s:is>
          <s:t>解放公园｜鸽子广场</s:t>
        </s:is>
      </s:c>
      <s:c r="D9" s="9" t="inlineStr">
        <s:is>
          <s:t>互动拍照 · 10–15 分钟</s:t>
        </s:is>
      </s:c>
      <s:c r="E9" s="9" t="inlineStr">
        <s:is>
          <s:t>拍鸽群、两人自然互动和抓拍表情，人物与鸽子同时入镜；喂鸽子按园方规定。</s:t>
        </s:is>
      </s:c>
      <s:c r="F9" s="9" t="inlineStr">
        <s:is>
          <s:t>不追赶或抓握鸽子；只在园方允许的方式下互动，照片穿插在看鸽子时拍。</s:t>
        </s:is>
      </s:c>
      <s:c r="G9" s="9" t="inlineStr">
        <s:is>
          <s:t>公园免费，鸽食可选另付，使用机动预算</s:t>
        </s:is>
      </s:c>
      <s:c r="H9" s="9" t="inlineStr">
        <s:is>
          <s:t>S44、S47／拍摄建议</s:t>
        </s:is>
      </s:c>
    </s:row>
    <s:row r="10" ht="100" customHeight="1">
      <s:c r="A10" s="7" t="inlineStr">
        <s:is>
          <s:t>P06</s:t>
        </s:is>
      </s:c>
      <s:c r="B10" s="7" t="inlineStr">
        <s:is>
          <s:t>10/3 上午
10:40–11:15 内</s:t>
        </s:is>
      </s:c>
      <s:c r="C10" s="7" t="inlineStr">
        <s:is>
          <s:t>解放公园｜鸽子广场附近林荫道</s:t>
        </s:is>
      </s:c>
      <s:c r="D10" s="7" t="inlineStr">
        <s:is>
          <s:t>边走边拍 · 10–15 分钟</s:t>
        </s:is>
      </s:c>
      <s:c r="E10" s="7" t="inlineStr">
        <s:is>
          <s:t>拍林荫道纵深、并肩走路、树下坐着的合照；选附近一段即可。</s:t>
        </s:is>
      </s:c>
      <s:c r="F10" s="7" t="inlineStr">
        <s:is>
          <s:t>只逛广场周边，11:15 收尾回停车场，不为构图绕完整个公园。</s:t>
        </s:is>
      </s:c>
      <s:c r="G10" s="7" t="inlineStr">
        <s:is>
          <s:t>拍照不另加费用</s:t>
        </s:is>
      </s:c>
      <s:c r="H10" s="7" t="inlineStr">
        <s:is>
          <s:t>S44／拍摄建议</s:t>
        </s:is>
      </s:c>
    </s:row>
    <s:row r="11" ht="100" customHeight="1">
      <s:c r="A11" s="9" t="inlineStr">
        <s:is>
          <s:t>P07</s:t>
        </s:is>
      </s:c>
      <s:c r="B11" s="9" t="inlineStr">
        <s:is>
          <s:t>10/6 傍晚备选
17:00–18:30 内</s:t>
        </s:is>
      </s:c>
      <s:c r="C11" s="9" t="inlineStr">
        <s:is>
          <s:t>潮宗街—连升街—九如里</s:t>
        </s:is>
      </s:c>
      <s:c r="D11" s="9" t="inlineStr">
        <s:is>
          <s:t>替换湘江散步 · 拍照 20–30 分钟</s:t>
        </s:is>
      </s:c>
      <s:c r="E11" s="9" t="inlineStr">
        <s:is>
          <s:t>麻石路与老街纵深、门窗细节、行走合照；傍晚光线合适时优先人像。</s:t>
        </s:is>
      </s:c>
      <s:c r="F11" s="9" t="inlineStr">
        <s:is>
          <s:t>整段替换 10/6 湘江散步；车停街区外围后步行串联潮宗街、连升街、九如里，不与江边／年嘉湖叠加。</s:t>
        </s:is>
      </s:c>
      <s:c r="G11" s="9" t="inlineStr">
        <s:is>
          <s:t>无新增拍摄费用</s:t>
        </s:is>
      </s:c>
      <s:c r="H11" s="9" t="inlineStr">
        <s:is>
          <s:t>M04</s:t>
        </s:is>
      </s:c>
    </s:row>
    <s:row r="12" ht="100" customHeight="1">
      <s:c r="A12" s="7" t="inlineStr">
        <s:is>
          <s:t>P08</s:t>
        </s:is>
      </s:c>
      <s:c r="B12" s="7" t="inlineStr">
        <s:is>
          <s:t>10/5 上午
10:15–11:00 内</s:t>
        </s:is>
      </s:c>
      <s:c r="C12" s="7" t="inlineStr">
        <s:is>
          <s:t>湖南省植物园｜向日葵、秋季花境</s:t>
        </s:is>
      </s:c>
      <s:c r="D12" s="7" t="inlineStr">
        <s:is>
          <s:t>赏花时拍 · 15–20 分钟</s:t>
        </s:is>
      </s:c>
      <s:c r="E12" s="7" t="inlineStr">
        <s:is>
          <s:t>在开放步道拍花朵近景、花海作背景的两人合照；选侧光和干净背景，避免长时间排队拍同一机位。</s:t>
        </s:is>
      </s:c>
      <s:c r="F12" s="7" t="inlineStr">
        <s:is>
          <s:t>9/24 已报道当季向日葵花展，10/5 花况随天气变化。遇花区拥挤可先逛林荫路，再回来拍；不踩花坛。</s:t>
        </s:is>
      </s:c>
      <s:c r="G12" s="7" t="inlineStr">
        <s:is>
          <s:t>园区免费预约入园；不新增拍摄费用</s:t>
        </s:is>
      </s:c>
      <s:c r="H12" s="7" t="inlineStr">
        <s:is>
          <s:t>S53、S55／拍摄建议</s:t>
        </s:is>
      </s:c>
    </s:row>
    <s:row r="13" ht="100" customHeight="1">
      <s:c r="A13" s="9" t="inlineStr">
        <s:is>
          <s:t>P09</s:t>
        </s:is>
      </s:c>
      <s:c r="B13" s="9" t="inlineStr">
        <s:is>
          <s:t>10/5 上午
11:00–11:45 内</s:t>
        </s:is>
      </s:c>
      <s:c r="C13" s="9" t="inlineStr">
        <s:is>
          <s:t>湖南省植物园｜林荫道、樱花湖畔</s:t>
        </s:is>
      </s:c>
      <s:c r="D13" s="9" t="inlineStr">
        <s:is>
          <s:t>边走边拍 · 10–15 分钟</s:t>
        </s:is>
      </s:c>
      <s:c r="E13" s="9" t="inlineStr">
        <s:is>
          <s:t>拍树影下并肩走路、林间座椅合照；桂花若开可拍花簇细节，湖边仅顺路取景。</s:t>
        </s:is>
      </s:c>
      <s:c r="F13" s="9" t="inlineStr">
        <s:is>
          <s:t>不把 10 月安排成樱花季；11:45 开始向北门折返，12:15 出园去午餐。</s:t>
        </s:is>
      </s:c>
      <s:c r="G13" s="9" t="inlineStr">
        <s:is>
          <s:t>免费公共园区；不安排付费体验</s:t>
        </s:is>
      </s:c>
      <s:c r="H13" s="9" t="inlineStr">
        <s:is>
          <s:t>S53／拍摄建议</s:t>
        </s:is>
      </s:c>
    </s:row>
    <s:row r="14" ht="100" customHeight="1">
      <s:c r="A14" s="7" t="inlineStr">
        <s:is>
          <s:t>P10</s:t>
        </s:is>
      </s:c>
      <s:c r="B14" s="7" t="inlineStr">
        <s:is>
          <s:t>10/6 早场
07:50–09:30 内</s:t>
        </s:is>
      </s:c>
      <s:c r="C14" s="7" t="inlineStr">
        <s:is>
          <s:t>岳麓书院｜门楼、开放庭院</s:t>
        </s:is>
      </s:c>
      <s:c r="D14" s="7" t="inlineStr">
        <s:is>
          <s:t>值得留时间 · 20–30 分钟</s:t>
        </s:is>
      </s:c>
      <s:c r="E14" s="7" t="inlineStr">
        <s:is>
          <s:t>门楼对称构图、廊下人物、门窗框景；在人流间隙拍细节，不堵正门。</s:t>
        </s:is>
      </s:c>
      <s:c r="F14" s="7" t="inlineStr">
        <s:is>
          <s:t>提前约好早场；在开放庭院和廊道拍摄，先参观再找人少的角落。第五、六天对调时本标记随书院移动。</s:t>
        </s:is>
      </s:c>
      <s:c r="G14" s="7" t="inlineStr">
        <s:is>
          <s:t>门票 80 已计预算</s:t>
        </s:is>
      </s:c>
      <s:c r="H14" s="7" t="inlineStr">
        <s:is>
          <s:t>S62／拍摄建议</s:t>
        </s:is>
      </s:c>
    </s:row>
    <s:row r="15" ht="100" customHeight="1">
      <s:c r="A15" s="9" t="inlineStr">
        <s:is>
          <s:t>P11</s:t>
        </s:is>
      </s:c>
      <s:c r="B15" s="9" t="inlineStr">
        <s:is>
          <s:t>10/6 上午可选
09:30–10:15 内</s:t>
        </s:is>
      </s:c>
      <s:c r="C15" s="9" t="inlineStr">
        <s:is>
          <s:t>爱晚亭｜亭旁与南门步道</s:t>
        </s:is>
      </s:c>
      <s:c r="D15" s="9" t="inlineStr">
        <s:is>
          <s:t>体验好再去 · 10–15 分钟</s:t>
        </s:is>
      </s:c>
      <s:c r="E15" s="9" t="inlineStr">
        <s:is>
          <s:t>亭子檐角、树荫和人物同框；侧面取景常比挤到正前方更容易避开人群。</s:t>
        </s:is>
      </s:c>
      <s:c r="F15" s="9" t="inlineStr">
        <s:is>
          <s:t>书院游览已拥挤、排队久或走累就跳过爱晚亭；不等空机位、不强求登顶。</s:t>
        </s:is>
      </s:c>
      <s:c r="G15" s="9" t="inlineStr">
        <s:is>
          <s:t>无新增拍摄费用</s:t>
        </s:is>
      </s:c>
      <s:c r="H15" s="9" t="inlineStr">
        <s:is>
          <s:t>原行程／拍摄建议</s:t>
        </s:is>
      </s:c>
    </s:row>
    <s:row r="16" ht="100" customHeight="1">
      <s:c r="A16" s="7" t="inlineStr">
        <s:is>
          <s:t>P12</s:t>
        </s:is>
      </s:c>
      <s:c r="B16" s="7" t="inlineStr">
        <s:is>
          <s:t>10/6 傍晚
17:00–18:30 内</s:t>
        </s:is>
      </s:c>
      <s:c r="C16" s="7" t="inlineStr">
        <s:is>
          <s:t>湘江东岸｜远眺橘子洲</s:t>
        </s:is>
      </s:c>
      <s:c r="D16" s="7" t="inlineStr">
        <s:is>
          <s:t>值得留时间 · 20–30 分钟</s:t>
        </s:is>
      </s:c>
      <s:c r="E16" s="7" t="inlineStr">
        <s:is>
          <s:t>沿湘江中路、杜甫江阁外侧开放步道，拍江面、橘子洲远景和两人合照；光线合适再拍侧逆光。</s:t>
        </s:is>
      </s:c>
      <s:c r="F16" s="7" t="inlineStr">
        <s:is>
          <s:t>只走公共滨江步道，不登江阁、不上橘子洲。傍晚时段非精确日落预报，天气按现场。</s:t>
        </s:is>
      </s:c>
      <s:c r="G16" s="7" t="inlineStr">
        <s:is>
          <s:t>无新增拍摄费用</s:t>
        </s:is>
      </s:c>
      <s:c r="H16" s="7" t="inlineStr">
        <s:is>
          <s:t>原行程／拍摄建议</s:t>
        </s:is>
      </s:c>
    </s:row>
    <s:row r="17" ht="59.9" customHeight="1">
      <s:c r="A17" s="7" t="inlineStr">
        <s:is>
          <s:t>P13</s:t>
        </s:is>
      </s:c>
      <s:c r="B17" s="7" t="inlineStr">
        <s:is>
          <s:t>10/6 傍晚备选
17:00–18:30</s:t>
        </s:is>
      </s:c>
      <s:c r="C17" s="7" t="inlineStr">
        <s:is>
          <s:t>湖南烈士公园｜年嘉湖、林荫道</s:t>
        </s:is>
      </s:c>
      <s:c r="D17" s="7" t="inlineStr">
        <s:is>
          <s:t>公园备选 · 约 1.5 小时</s:t>
        </s:is>
      </s:c>
      <s:c r="E17" s="7" t="inlineStr">
        <s:is>
          <s:t>湖面倒影、桥与树荫、自然行走合照；园内只走一段，随体力折返。</s:t>
        </s:is>
      </s:c>
      <s:c r="F17" s="7" t="inlineStr">
        <s:is>
          <s:t>整段替换 10/6 湘江散步；年嘉湖与潮宗街只选其一，不加纪念展馆。车停公园公共停车场后步行。</s:t>
        </s:is>
      </s:c>
      <s:c r="G17" s="7" t="inlineStr">
        <s:is>
          <s:t>公园免费入园；游船等另计</s:t>
        </s:is>
      </s:c>
      <s:c r="H17" s="7" t="inlineStr">
        <s:is>
          <s:t>S29／拍摄建议</s:t>
        </s:is>
      </s:c>
    </s:row>
    <s:row r="18" ht="75.5" customHeight="1">
      <s:c r="A18" s="7" t="inlineStr">
        <s:is>
          <s:t>P14</s:t>
        </s:is>
      </s:c>
      <s:c r="B18" s="7" t="inlineStr">
        <s:is>
          <s:t>10/4 下午
骑行途中</s:t>
        </s:is>
      </s:c>
      <s:c r="C18" s="7" t="inlineStr">
        <s:is>
          <s:t>南湖开放湖岸｜湖面与远景</s:t>
        </s:is>
      </s:c>
      <s:c r="D18" s="7" t="inlineStr">
        <s:is>
          <s:t>停下拍照 · 共 15–20 分钟</s:t>
        </s:is>
      </s:c>
      <s:c r="E18" s="7" t="inlineStr">
        <s:is>
          <s:t>在南湖广场湖岸、九龟湾方向开放观景点拍开阔湖面与两人合照；树枝、湖岸曲线作前景。先停好自行车再拍。</s:t>
        </s:is>
      </s:c>
      <s:c r="F18" s="7" t="inlineStr">
        <s:is>
          <s:t>拍照计入 14:15–17:15 的活动时间；17:00 前回起点，不等日落。缩短版 15:30 最晚折返。</s:t>
        </s:is>
      </s:c>
      <s:c r="G18" s="7" t="inlineStr">
        <s:is>
          <s:t>湖岸免费；租自行车费用在详细行程单列</s:t>
        </s:is>
      </s:c>
      <s:c r="H18" s="7" t="inlineStr">
        <s:is>
          <s:t>S60／拍摄建议</s:t>
        </s:is>
      </s:c>
    </s:row>
    <s:row r="19" ht="59.9" customHeight="1">
      <s:c r="A19" s="7" t="inlineStr">
        <s:is>
          <s:t>P15</s:t>
        </s:is>
      </s:c>
      <s:c r="B19" s="7" t="inlineStr">
        <s:is>
          <s:t>10/4 下午
骑行、休息途中</s:t>
        </s:is>
      </s:c>
      <s:c r="C19" s="7" t="inlineStr">
        <s:is>
          <s:t>南湖绿道｜树荫与湖边人像</s:t>
        </s:is>
      </s:c>
      <s:c r="D19" s="7" t="inlineStr">
        <s:is>
          <s:t>停下拍照 · 共 10–15 分钟</s:t>
        </s:is>
      </s:c>
      <s:c r="E19" s="7" t="inlineStr">
        <s:is>
          <s:t>选择不挡路的树荫和湖岸，拍牵车散步、坐着看湖的自然合照；喝水休息时顺手拍。</s:t>
        </s:is>
      </s:c>
      <s:c r="F19" s="7" t="inlineStr">
        <s:is>
          <s:t>拍照时停好自行车，不多绕支线；湖边休息和合照计入下午骑行时段。</s:t>
        </s:is>
      </s:c>
      <s:c r="G19" s="7" t="inlineStr">
        <s:is>
          <s:t>拍照免费；茶水纳入当天餐饮额度</s:t>
        </s:is>
      </s:c>
      <s:c r="H19" s="7" t="inlineStr">
        <s:is>
          <s:t>S60／拍摄建议</s:t>
        </s:is>
      </s:c>
    </s:row>
  </s:sheetData>
  <s:autoFilter ref="A4:H16"/>
  <s:mergeCells count="2">
    <s:mergeCell ref="A2:H2"/>
    <s:mergeCell ref="A1:H1"/>
  </s:mergeCells>
  <s:pageMargins left="0.25" right="0.25" top="0.35" bottom="0.35" header="0.5" footer="0.5"/>
  <s:pageSetup orientation="landscape" paperSize="8" fitToHeight="0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5.xml><?xml version="1.0" encoding="utf-8"?>
<s:worksheet xmlns:s="http://schemas.openxmlformats.org/spreadsheetml/2006/main">
  <s:sheetPr>
    <s:tabColor rgb="00D8874A"/>
    <s:outlinePr summaryBelow="1" summaryRight="1"/>
    <s:pageSetUpPr fitToPage="1"/>
  </s:sheetPr>
  <s:dimension ref="A1:G14"/>
  <s:sheetViews>
    <s:sheetView showGridLines="0" zoomScale="85" workbookViewId="0">
      <s:pane xSplit="1" ySplit="4" topLeftCell="B5" activePane="bottomRight" state="frozen"/>
      <s:selection pane="topRight" activeCell="A1" sqref="A1"/>
      <s:selection pane="bottomLeft" activeCell="A1" sqref="A1"/>
      <s:selection pane="bottom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15" customWidth="1" min="1" max="1"/>
    <s:col width="30" customWidth="1" min="2" max="2"/>
    <s:col width="35" customWidth="1" min="3" max="3"/>
    <s:col width="36" customWidth="1" min="4" max="4"/>
    <s:col width="39" customWidth="1" min="5" max="5"/>
    <s:col width="17" customWidth="1" min="6" max="6"/>
    <s:col width="40" customWidth="1" min="7" max="7"/>
  </s:cols>
  <s:sheetData>
    <s:row r="1" ht="40" customHeight="1">
      <s:c r="A1" s="1" t="inlineStr">
        <s:is>
          <s:t>2026 国庆 · 武汉 → 长沙 · 全程同车自驾版｜好吃标记</s:t>
        </s:is>
      </s:c>
    </s:row>
    <s:row r="2" ht="41.4" customHeight="1">
      <s:c r="A2" s="2" t="inlineStr">
        <s:is>
          <s:t>F 编号对应主表橙色标记。两人通常每天餐饮 240 元，10/4 增至 400 元；均已计入预算，门店价格按现场。10/3 吃武汉特色早餐；岳麓书院日 06:10 吃前晚备好的简单早餐，其他住店日优先酒店早餐。酒店含早和供餐时间待核。</s:t>
        </s:is>
      </s:c>
    </s:row>
    <s:row r="3" ht="15" customHeight="1"/>
    <s:row r="4" ht="28.6" customHeight="1">
      <s:c r="A4" s="3" t="inlineStr">
        <s:is>
          <s:t>编号／日期</s:t>
        </s:is>
      </s:c>
      <s:c r="B4" s="3" t="inlineStr">
        <s:is>
          <s:t>早餐</s:t>
        </s:is>
      </s:c>
      <s:c r="C4" s="3" t="inlineStr">
        <s:is>
          <s:t>午餐</s:t>
        </s:is>
      </s:c>
      <s:c r="D4" s="3" t="inlineStr">
        <s:is>
          <s:t>晚餐</s:t>
        </s:is>
      </s:c>
      <s:c r="E4" s="3" t="inlineStr">
        <s:is>
          <s:t>顺路小吃／候选片区</s:t>
        </s:is>
      </s:c>
      <s:c r="F4" s="3" t="inlineStr">
        <s:is>
          <s:t>两人全天预算</s:t>
        </s:is>
      </s:c>
      <s:c r="G4" s="3" t="inlineStr">
        <s:is>
          <s:t>选择提醒</s:t>
        </s:is>
      </s:c>
    </s:row>
    <s:row r="5" ht="116" customHeight="1">
      <s:c r="A5" s="9" t="inlineStr">
        <s:is>
          <s:t>F01｜10/1</s:t>
        </s:is>
      </s:c>
      <s:c r="B5" s="9" t="inlineStr">
        <s:is>
          <s:t>济南：09:00–09:30 在出发地吃早餐，包点／鸡蛋／豆浆即可；杭州早餐时间随正式票补齐，先保证出发前吃好。</s:t>
        </s:is>
      </s:c>
      <s:c r="C5" s="9" t="inlineStr">
        <s:is>
          <s:t>飞机起飞前吃简餐或带便当；不用饿到武汉才吃第一顿。</s:t>
        </s:is>
      </s:c>
      <s:c r="D5" s="9" t="inlineStr">
        <s:is>
          <s:t>19:30–20:30 楚采·新楚菜（万象城黑金店），建设大道 668 号 L5-23；高德 4.6、人均参考 86 元，两人晚餐预留 180–220 元。藕汤搭一道湖北菜和米饭，按当日菜单点。</s:t>
        </s:is>
      </s:c>
      <s:c r="E5" s="9" t="inlineStr">
        <s:is>
          <s:t>20:30–21:20 商场逛店，想吃甜品则在当天 240 元餐饮内调整；21:20 回酒店。首晚购物另计。</s:t>
        </s:is>
      </s:c>
      <s:c r="F5" s="10">
        <s:f>'费用预算'!F16*0.14285714285714285</s:f>
        <s:v>240</s:v>
      </s:c>
      <s:c r="G5" s="9" t="inlineStr">
        <s:is>
          <s:t>楚采电话 027-85881788；地图晚市 16:30–21:00，万象城 10:00–22:00。国庆营业与最后点单时间待确认。等位超过 20 分钟改同商场其他正常营业餐馆，少逛一会儿，不把用餐压得太赶。S59</s:t>
        </s:is>
      </s:c>
    </s:row>
    <s:row r="6" ht="116" customHeight="1">
      <s:c r="A6" s="7" t="inlineStr">
        <s:is>
          <s:t>F02｜10/2</s:t>
        </s:is>
      </s:c>
      <s:c r="B6" s="7" t="inlineStr">
        <s:is>
          <s:t>08:30–09:00 在酒店吃早餐；09:00–09:30 整理、到停车场上车，09:30 开车去大余湾。</s:t>
        </s:is>
      </s:c>
      <s:c r="C6" s="7" t="inlineStr">
        <s:is>
          <s:t>11:30–12:15 大余湾附近农家馆：黄陂三鲜小份、时蔬、米饭；12:15 开始逛村。</s:t>
        </s:is>
      </s:c>
      <s:c r="D6" s="7" t="inlineStr">
        <s:is>
          <s:t>回汉口后就近吃牛肉粉／面，或简单湖北家常菜。</s:t>
        </s:is>
      </s:c>
      <s:c r="E6" s="7" t="inlineStr">
        <s:is>
          <s:t>如菜单有黄陂豆丝，可替换部分主食；不把推荐菜都点一遍。</s:t>
        </s:is>
      </s:c>
      <s:c r="F6" s="8">
        <s:f>'费用预算'!F16*0.14285714285714285</s:f>
        <s:v>240</s:v>
      </s:c>
      <s:c r="G6" s="7" t="inlineStr">
        <s:is>
          <s:t>黄陂三鲜和豆丝是当地特色，具体餐馆是否供应当场确认；租车驾驶日不安排酒。M06、M07</s:t>
        </s:is>
      </s:c>
    </s:row>
    <s:row r="7" ht="116" customHeight="1">
      <s:c r="A7" s="9" t="inlineStr">
        <s:is>
          <s:t>F03｜10/3</s:t>
        </s:is>
      </s:c>
      <s:c r="B7" s="9" t="inlineStr">
        <s:is>
          <s:t>【特色早餐】08:30–09:10 酒店附近热干面、豆浆，豆皮可两人分一份；店内吃或打包回房。09:30 开车去解放公园。</s:t>
        </s:is>
      </s:c>
      <s:c r="C7" s="9" t="inlineStr">
        <s:is>
          <s:t>11:15 逛完公园返回酒店附近，11:45–12:30 吃牛肉粉／面等午餐；12:30–14:00 回房午休。</s:t>
        </s:is>
      </s:c>
      <s:c r="D7" s="9" t="inlineStr">
        <s:is>
          <s:t>默认 17:30–18:15 东湖附近晚餐：家常菜配米饭；如游览延至 18:00，则 18:00–18:45 吃饭。武昌鱼先确认份量、总价和辣度。</s:t>
        </s:is>
      </s:c>
      <s:c r="E7" s="9" t="inlineStr">
        <s:is>
          <s:t>上午只在解放公园鸽子广场附近短逛，午餐回酒店附近吃；水提前放车里，不为餐馆绕路。</s:t>
        </s:is>
      </s:c>
      <s:c r="F7" s="10">
        <s:f>'费用预算'!F16*0.14285714285714285</s:f>
        <s:v>240</s:v>
      </s:c>
      <s:c r="G7" s="9" t="inlineStr">
        <s:is>
          <s:t>早餐与午餐均在酒店附近安排，优先保证回房午休。东湖 15:00 开始、17:00–18:00 收尾后吃晚饭；默认 19:30 前回酒店，晚结束则目标 20:00 回房。20:30 睡前活动保持。</s:t>
        </s:is>
      </s:c>
    </s:row>
    <s:row r="8" ht="116" customHeight="1">
      <s:c r="A8" s="7" t="inlineStr">
        <s:is>
          <s:t>F04｜10/4</s:t>
        </s:is>
      </s:c>
      <s:c r="B8" s="7" t="inlineStr">
        <s:is>
          <s:t>08:30–09:00 酒店早餐，09:30 开车去岳阳，12:30 左右到午餐餐厅。当天餐饮单独增加 160 元，总计两人 400 元。</s:t>
        </s:is>
      </s:c>
      <s:c r="C8" s="7" t="inlineStr">
        <s:is>
          <s:t>12:30–13:30 1958 味腴楼（洞庭南路 101 号，15200275977），两人午餐预留 180–220 元。询问两人份当地鱼菜、豆腐或时蔬；按菜单点 2–3 道，不订整套全鱼宴。地图人均 61 元仅作参考。</s:t>
        </s:is>
      </s:c>
      <s:c r="D8" s="7" t="inlineStr">
        <s:is>
          <s:t>20:00–21:00 抵长沙酒店后吃晚餐，若晚到相应顺延；两人预留 80–100 元，附近粉面或小份湘菜。途中饿了可服务区补食，纳入同一天餐饮。</s:t>
        </s:is>
      </s:c>
      <s:c r="E8" s="7" t="inlineStr">
        <s:is>
          <s:t>1958 味腴楼地图午市 11:00–13:30，提前确认是否接待 12:30 到店。若延误，备选巴陵全鱼席（保利西街 1 号，0730-8819999，地图午市至 14:30）；是另一家店。午餐后买水带去南湖，骑行途中留喝水休息，饮料计当天餐饮。</s:t>
        </s:is>
      </s:c>
      <s:c r="F8" s="8">
        <s:f>'费用预算'!F16/7+'费用预算'!F22</s:f>
        <s:v>400</s:v>
      </s:c>
      <s:c r="G8" s="7" t="inlineStr">
        <s:is>
          <s:t>选择依据：当地文旅部门介绍 1958 味腴楼与巴陵全鱼席传承的关系；高德 4.6 分但未给出评价数量，近期独立评价不足，不以“评分更高”或“肯定更好吃”为理由。菜单、营业、排队需临行核实。S56</s:t>
        </s:is>
      </s:c>
    </s:row>
    <s:row r="9" ht="122.3" customHeight="1">
      <s:c r="A9" s="9" t="inlineStr">
        <s:is>
          <s:t>F05｜10/5</s:t>
        </s:is>
      </s:c>
      <s:c r="B9" s="9" t="inlineStr">
        <s:is>
          <s:t>08:30–09:00 酒店早餐；09:00–09:30 整理，09:30 用原车直接出发。</s:t>
        </s:is>
      </s:c>
      <s:c r="C9" s="9" t="inlineStr">
        <s:is>
          <s:t>12:45–13:45 笨罗卜浏阳菜馆（红星店），红星路红星农民新村；高德 4.8 分、人均参考 59 元。两人午餐按 110–130 元规划，按菜单点两道小份湘菜配饭，先说明辣度。</s:t>
        </s:is>
      </s:c>
      <s:c r="D9" s="9" t="inlineStr">
        <s:is>
          <s:t>18:00–19:00 酒店附近吃粉面或小份湘菜；三餐合计控制在两人 240 元内。</s:t>
        </s:is>
      </s:c>
      <s:c r="E9" s="9" t="inlineStr">
        <s:is>
          <s:t>午餐排队超过 20 分钟改大碗先生（德思勤店），高德 4.6 分、人均参考 44 元；可选茶饮从当天餐饮预算内分配。</s:t>
        </s:is>
      </s:c>
      <s:c r="F9" s="10">
        <s:f>'费用预算'!F16*0.14285714285714285</s:f>
        <s:v>240</s:v>
      </s:c>
      <s:c r="G9" s="9" t="inlineStr">
        <s:is>
          <s:t>笨罗卜红星店电话 15274985956；大碗先生德思勤店 0731-85953068。评分、人均来自 9/29 高德快照，未返回评价数；国庆实际营业、停车、排队、菜单价格待核。S54 若改省博或湖南大学，午餐改游览点附近，不再绕回红星片区；餐饮额度不变。</s:t>
        </s:is>
      </s:c>
    </s:row>
    <s:row r="10" ht="116" customHeight="1">
      <s:c r="A10" s="7" t="inlineStr">
        <s:is>
          <s:t>F06｜10/6</s:t>
        </s:is>
      </s:c>
      <s:c r="B10" s="7" t="inlineStr">
        <s:is>
          <s:t>06:10–06:25 吃前晚备好的面包／包点、牛奶等；06:30 开车。酒店早餐未开就不等，特色米粉可留到当天午餐。</s:t>
        </s:is>
      </s:c>
      <s:c r="C10" s="7" t="inlineStr">
        <s:is>
          <s:t>11:00–11:45 在麓山南路、岳麓南门附近吃米粉或简餐，之后回酒店午休。</s:t>
        </s:is>
      </s:c>
      <s:c r="D10" s="7" t="inlineStr">
        <s:is>
          <s:t>湘江散步前后选顺路湘菜：辣椒炒肉或蒸菜 + 青菜；想尝剁椒鱼头先确认小份和总价。</s:t>
        </s:is>
      </s:c>
      <s:c r="E10" s="7" t="inlineStr">
        <s:is>
          <s:t>糖油粑粑与臭豆腐补上前几天未尝的一种，两人共享。</s:t>
        </s:is>
      </s:c>
      <s:c r="F10" s="8">
        <s:f>'费用预算'!F16*0.14285714285714285</s:f>
        <s:v>240</s:v>
      </s:c>
      <s:c r="G10" s="7" t="inlineStr">
        <s:is>
          <s:t>今天以赶 07:50 书院开门为优先，早餐不绕路排队。早餐、午晚餐和小吃合计两人 240 元；第五、六天对调时整套餐饮随书院日移动。</s:t>
        </s:is>
      </s:c>
    </s:row>
    <s:row r="11" ht="116" customHeight="1">
      <s:c r="A11" s="9" t="inlineStr">
        <s:is>
          <s:t>F07｜10/7</s:t>
        </s:is>
      </s:c>
      <s:c r="B11" s="9" t="inlineStr">
        <s:is>
          <s:t>08:45–09:10 酒店早餐；09:10–09:30 退房装车，09:30 开车去机场方向。杭州按正式票调整。</s:t>
        </s:is>
      </s:c>
      <s:c r="C11" s="9" t="inlineStr">
        <s:is>
          <s:t>10:45–11:15 在机场网点附近吃早午饭，选 15 分钟车程内、正常营业的粉面或简餐店；11:30 到网点。若路况延误，改还车后到 T2 用餐，仍属当天餐饮额度。</s:t>
        </s:is>
      </s:c>
      <s:c r="D11" s="9" t="inlineStr">
        <s:is>
          <s:t>抵达各自城市后的晚餐也包含在本日预算中。</s:t>
        </s:is>
      </s:c>
      <s:c r="E11" s="9" t="inlineStr">
        <s:is>
          <s:t>不再专程采购鲜汤类小吃；路上水和简易零食计入当日额度。</s:t>
        </s:is>
      </s:c>
      <s:c r="F11" s="10">
        <s:f>'费用预算'!F16*0.14285714285714285</s:f>
        <s:v>240</s:v>
      </s:c>
      <s:c r="G11" s="9" t="inlineStr">
        <s:is>
          <s:t>今天不为打卡店压缩进站／值机余量；食品是否能随身携带依安检要求。</s:t>
        </s:is>
      </s:c>
    </s:row>
    <s:row r="12" ht="15" customHeight="1"/>
    <s:row r="13" ht="38" customHeight="1">
      <s:c r="A13" s="21" t="inlineStr">
        <s:is>
          <s:t>餐饮合计</s:t>
        </s:is>
      </s:c>
      <s:c r="B13" s="22">
        <s:f>'费用预算'!F16+'费用预算'!F22</s:f>
        <s:v>1840</s:v>
      </s:c>
    </s:row>
    <s:row r="14" ht="38" customHeight="1">
      <s:c r="A14" s="21" t="inlineStr">
        <s:is>
          <s:t>门店口径</s:t>
        </s:is>
      </s:c>
      <s:c r="B14" s="21" t="inlineStr">
        <s:is>
          <s:t>早餐和午餐按酒店附近现营业门店选择；长沙按树木岭、麓山南路等当日路线就近选店。特色菜与现价以现场菜单为准。</s:t>
        </s:is>
      </s:c>
    </s:row>
  </s:sheetData>
  <s:autoFilter ref="A4:G11"/>
  <s:mergeCells count="4">
    <s:mergeCell ref="B14:G14"/>
    <s:mergeCell ref="A2:G2"/>
    <s:mergeCell ref="A1:G1"/>
    <s:mergeCell ref="B13:G13"/>
  </s:mergeCells>
  <s:pageMargins left="0.25" right="0.25" top="0.35" bottom="0.35" header="0.5" footer="0.5"/>
  <s:pageSetup orientation="landscape" paperSize="8" fitToHeight="0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6.xml><?xml version="1.0" encoding="utf-8"?>
<s:worksheet xmlns:s="http://schemas.openxmlformats.org/spreadsheetml/2006/main">
  <s:sheetPr>
    <s:tabColor rgb="00D8874A"/>
    <s:outlinePr summaryBelow="1" summaryRight="1"/>
    <s:pageSetUpPr fitToPage="1"/>
  </s:sheetPr>
  <s:dimension ref="A1:D13"/>
  <s:sheetViews>
    <s:sheetView showGridLines="0" zoomScale="85" workbookViewId="0">
      <s:pane xSplit="1" ySplit="4" topLeftCell="B5" activePane="bottomRight" state="frozen"/>
      <s:selection pane="topRight" activeCell="A1" sqref="A1"/>
      <s:selection pane="bottomLeft" activeCell="A1" sqref="A1"/>
      <s:selection pane="bottom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25" customWidth="1" min="1" max="1"/>
    <s:col width="65" customWidth="1" min="2" max="2"/>
    <s:col width="65" customWidth="1" min="3" max="3"/>
    <s:col width="100" customWidth="1" min="4" max="4"/>
  </s:cols>
  <s:sheetData>
    <s:row r="1" ht="40" customHeight="1">
      <s:c r="A1" s="1" t="inlineStr">
        <s:is>
          <s:t>2026 国庆 · 武汉 → 长沙 · 全程同车自驾版｜顺序评估</s:t>
        </s:is>
      </s:c>
    </s:row>
    <s:row r="2" ht="40" customHeight="1">
      <s:c r="A2" s="2" t="inlineStr">
        <s:is>
          <s:t>城市顺序按正式订单保持武汉 → 长沙；本页区分已确认事实、暂估预算与待补充信息。 修订：2026/9/29｜全程同车最新版。</s:t>
        </s:is>
      </s:c>
    </s:row>
    <s:row r="3" ht="15" customHeight="1"/>
    <s:row r="4" ht="28.6" customHeight="1">
      <s:c r="A4" s="3" t="inlineStr">
        <s:is>
          <s:t>比较项目</s:t>
        </s:is>
      </s:c>
      <s:c r="B4" s="3" t="inlineStr">
        <s:is>
          <s:t>当前方案／济南</s:t>
        </s:is>
      </s:c>
      <s:c r="C4" s="3" t="inlineStr">
        <s:is>
          <s:t>配套安排／杭州</s:t>
        </s:is>
      </s:c>
      <s:c r="D4" s="3" t="inlineStr">
        <s:is>
          <s:t>选择理由与限制</s:t>
        </s:is>
      </s:c>
    </s:row>
    <s:row r="5" ht="100" customHeight="1">
      <s:c r="A5" s="9" t="inlineStr">
        <s:is>
          <s:t>当前安排</s:t>
        </s:is>
      </s:c>
      <s:c r="B5" s="9" t="inlineStr">
        <s:is>
          <s:t>武汉 10/1–4 → 长沙 10/4–7；各 3 晚。</s:t>
        </s:is>
      </s:c>
      <s:c r="C5" s="9" t="inlineStr">
        <s:is>
          <s:t>武汉香港路汉庭；长沙树木岭全季。</s:t>
        </s:is>
      </s:c>
      <s:c r="D5" s="9" t="inlineStr">
        <s:is>
          <s:t>与用户正式机票、酒店日期一致，继续先武汉后长沙。</s:t>
        </s:is>
      </s:c>
    </s:row>
    <s:row r="6" ht="100" customHeight="1">
      <s:c r="A6" s="7" t="inlineStr">
        <s:is>
          <s:t>去程会合</s:t>
        </s:is>
      </s:c>
      <s:c r="B6" s="7" t="inlineStr">
        <s:is>
          <s:t>济南 SC8875，10/1 14:00–15:45，已出票。</s:t>
        </s:is>
      </s:c>
      <s:c r="C6" s="7" t="inlineStr">
        <s:is>
          <s:t>杭州正式票稍后提供。</s:t>
        </s:is>
      </s:c>
      <s:c r="D6" s="7" t="inlineStr">
        <s:is>
          <s:t>取行李后会合的地点和时间待杭州票确认；不再沿用两班只差 5 分钟的描述。</s:t>
        </s:is>
      </s:c>
    </s:row>
    <s:row r="7" ht="100" customHeight="1">
      <s:c r="A7" s="9" t="inlineStr">
        <s:is>
          <s:t>返程分别走</s:t>
        </s:is>
      </s:c>
      <s:c r="B7" s="9" t="inlineStr">
        <s:is>
          <s:t>济南 HU7789，10/7 黄花 T2 14:30 → 济南 16:35。</s:t>
        </s:is>
      </s:c>
      <s:c r="C7" s="9" t="inlineStr">
        <s:is>
          <s:t>杭州返程方式、班次和时间待提供。</s:t>
        </s:is>
      </s:c>
      <s:c r="D7" s="9" t="inlineStr">
        <s:is>
          <s:t>09:30 酒店开车，10:45–11:15 网点附近早午饭，11:30 到网点，12:15 前到 T2；杭州按正式票安排。</s:t>
        </s:is>
      </s:c>
    </s:row>
    <s:row r="8" ht="100" customHeight="1">
      <s:c r="A8" s="7" t="inlineStr">
        <s:is>
          <s:t>游玩偏好</s:t>
        </s:is>
      </s:c>
      <s:c r="B8" s="7" t="inlineStr">
        <s:is>
          <s:t>武汉保留大余湾、解放公园鸽子广场与东湖。</s:t>
        </s:is>
      </s:c>
      <s:c r="C8" s="7" t="inlineStr">
        <s:is>
          <s:t>长沙保留岳麓、湘江；10/5 改湖南省植物园看当季花展、散步，午后回酒店休息。</s:t>
        </s:is>
      </s:c>
      <s:c r="D8" s="7" t="inlineStr">
        <s:is>
          <s:t>通常 09:30 出发，岳麓书院日改 06:30 出发、07:50 入院，前夜早睡、午后补觉。第五、六天可按预约和天气整天对调。全程同一辆车，保留睡前自由活动。</s:t>
        </s:is>
      </s:c>
    </s:row>
    <s:row r="9" ht="100" customHeight="1">
      <s:c r="A9" s="9" t="inlineStr">
        <s:is>
          <s:t>已确认订单</s:t>
        </s:is>
      </s:c>
      <s:c r="B9" s="9" t="inlineStr">
        <s:is>
          <s:t>济南两段机票：1,028 + 988 = 2,016 元。</s:t>
        </s:is>
      </s:c>
      <s:c r="C9" s="9" t="inlineStr">
        <s:is>
          <s:t>酒店：1,395.56 + 1,301.64 = 2,697.20 元。</s:t>
        </s:is>
      </s:c>
      <s:c r="D9" s="9" t="inlineStr">
        <s:is>
          <s:t>当前截图确认金额合计 4,713.20 元；酒店显示待入住，机票显示已出票。</s:t>
        </s:is>
      </s:c>
    </s:row>
    <s:row r="10" ht="100" customHeight="1">
      <s:c r="A10" s="7" t="inlineStr">
        <s:is>
          <s:t>全程暂估</s:t>
        </s:is>
      </s:c>
      <s:c r="B10" s="7" t="inlineStr">
        <s:is>
          <s:t>全程暂计 12,310.20 元，含 500 元机动。</s:t>
        </s:is>
      </s:c>
      <s:c r="C10" s="7" t="inlineStr">
        <s:is>
          <s:t>正式订单外规划预留 7,637 元。</s:t>
        </s:is>
      </s:c>
      <s:c r="D10" s="7" t="inlineStr">
        <s:is>
          <s:t>租金按约 6 天 × 350 元假设，附加费用 500、油费 600、停车 200 均为预留；不是国庆租车报价。杭州票待补。</s:t>
        </s:is>
      </s:c>
    </s:row>
    <s:row r="11" ht="100" customHeight="1">
      <s:c r="A11" s="9" t="inlineStr">
        <s:is>
          <s:t>酒店变化</s:t>
        </s:is>
      </s:c>
      <s:c r="B11" s="9" t="inlineStr">
        <s:is>
          <s:t>武汉由天津路全季改为香港路汉庭。</s:t>
        </s:is>
      </s:c>
      <s:c r="C11" s="9" t="inlineStr">
        <s:is>
          <s:t>长沙由芙蓉中路全季改为树木岭全季。</s:t>
        </s:is>
      </s:c>
      <s:c r="D11" s="9" t="inlineStr">
        <s:is>
          <s:t>旧步行便利性、酒店地址、早餐和取消规则已删除；路线距离需从新酒店重新计算。</s:t>
        </s:is>
      </s:c>
    </s:row>
    <s:row r="12" ht="100" customHeight="1">
      <s:c r="A12" s="7" t="inlineStr">
        <s:is>
          <s:t>待补充订单</s:t>
        </s:is>
      </s:c>
      <s:c r="B12" s="7" t="inlineStr">
        <s:is>
          <s:t>10/1 武汉机场取、10/7 长沙机场还的单笔租车订单。</s:t>
        </s:is>
      </s:c>
      <s:c r="C12" s="7" t="inlineStr">
        <s:is>
          <s:t>杭州 10/1 去程与 10/7 返程正式票。</s:t>
        </s:is>
      </s:c>
      <s:c r="D12" s="7" t="inlineStr">
        <s:is>
          <s:t>行程已确定使用同一辆车；待落实租车车型、机场网点、总价与保障条款。</s:t>
        </s:is>
      </s:c>
    </s:row>
    <s:row r="13" ht="100" customHeight="1">
      <s:c r="A13" s="9" t="inlineStr">
        <s:is>
          <s:t>证据边界</s:t>
        </s:is>
      </s:c>
      <s:c r="B13" s="9" t="inlineStr">
        <s:is>
          <s:t>9/28 用户提供机票和酒店订单截图。</s:t>
        </s:is>
      </s:c>
      <s:c r="C13" s="9" t="inlineStr">
        <s:is>
          <s:t>截图未展示的条件保留未知。</s:t>
        </s:is>
      </s:c>
      <s:c r="D13" s="9" t="inlineStr">
        <s:is>
          <s:t>年份沿用 2026；驾驶时段含规划缓冲。报价未知的项目已标成预算假设，地图时长是 9/28 快照。</s:t>
        </s:is>
      </s:c>
    </s:row>
  </s:sheetData>
  <s:autoFilter ref="A4:D13"/>
  <s:mergeCells count="2">
    <s:mergeCell ref="A1:D1"/>
    <s:mergeCell ref="A2:D2"/>
  </s:mergeCells>
  <s:pageMargins left="0.25" right="0.25" top="0.35" bottom="0.35" header="0.5" footer="0.5"/>
  <s:pageSetup orientation="landscape" paperSize="8" fitToHeight="0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7.xml><?xml version="1.0" encoding="utf-8"?>
<s:worksheet xmlns:s="http://schemas.openxmlformats.org/spreadsheetml/2006/main">
  <s:sheetPr>
    <s:tabColor rgb="00214D48"/>
    <s:outlinePr summaryBelow="1" summaryRight="1"/>
    <s:pageSetUpPr fitToPage="1"/>
  </s:sheetPr>
  <s:dimension ref="A1:L12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14" customWidth="1" min="1" max="1"/>
    <s:col width="22" customWidth="1" min="2" max="2"/>
    <s:col width="36" customWidth="1" min="3" max="3"/>
    <s:col width="22" customWidth="1" min="4" max="4"/>
    <s:col width="12" customWidth="1" min="5" max="5"/>
    <s:col width="12" customWidth="1" min="6" max="6"/>
    <s:col width="22" customWidth="1" min="7" max="7"/>
    <s:col width="9" customWidth="1" min="8" max="8"/>
    <s:col width="16" customWidth="1" min="9" max="9"/>
    <s:col width="24" customWidth="1" min="10" max="10"/>
    <s:col width="66" customWidth="1" min="11" max="11"/>
    <s:col width="25" customWidth="1" min="12" max="12"/>
  </s:cols>
  <s:sheetData>
    <s:row r="1" ht="40" customHeight="1">
      <s:c r="A1" s="1" t="inlineStr">
        <s:is>
          <s:t>2026 国庆 · 武汉 → 长沙 · 全程同车自驾版｜大交通</s:t>
        </s:is>
      </s:c>
    </s:row>
    <s:row r="2" ht="40" customHeight="1">
      <s:c r="A2" s="2" t="inlineStr">
        <s:is>
          <s:t>2026/10/1–10/7｜两人，先武汉后长沙。济南往返已出票、两城各 3 晚已订；杭州票待补。10/1 武汉机场取车，10/7 长沙机场还车，全程同一辆车。租车门店、车型与报价待落实。 全部时间为当地时间；自驾为已选行程方式，租车订单尚未预订。 修订：2026/9/29｜全程同车最新版。</s:t>
        </s:is>
      </s:c>
    </s:row>
    <s:row r="3" ht="15" customHeight="1"/>
    <s:row r="4" ht="28.6" customHeight="1">
      <s:c r="A4" s="3" t="inlineStr">
        <s:is>
          <s:t>日期</s:t>
        </s:is>
      </s:c>
      <s:c r="B4" s="3" t="inlineStr">
        <s:is>
          <s:t>出行人／方式</s:t>
        </s:is>
      </s:c>
      <s:c r="C4" s="3" t="inlineStr">
        <s:is>
          <s:t>起终站／机场</s:t>
        </s:is>
      </s:c>
      <s:c r="D4" s="3" t="inlineStr">
        <s:is>
          <s:t>车次／航班</s:t>
        </s:is>
      </s:c>
      <s:c r="E4" s="3" t="inlineStr">
        <s:is>
          <s:t>出发</s:t>
        </s:is>
      </s:c>
      <s:c r="F4" s="3" t="inlineStr">
        <s:is>
          <s:t>到达</s:t>
        </s:is>
      </s:c>
      <s:c r="G4" s="3" t="inlineStr">
        <s:is>
          <s:t>历时</s:t>
        </s:is>
      </s:c>
      <s:c r="H4" s="3" t="inlineStr">
        <s:is>
          <s:t>人数</s:t>
        </s:is>
      </s:c>
      <s:c r="I4" s="3" t="inlineStr">
        <s:is>
          <s:t>单价／元</s:t>
        </s:is>
      </s:c>
      <s:c r="J4" s="3" t="inlineStr">
        <s:is>
          <s:t>订单／确认状态</s:t>
        </s:is>
      </s:c>
      <s:c r="K4" s="3" t="inlineStr">
        <s:is>
          <s:t>金额及待确认信息</s:t>
        </s:is>
      </s:c>
      <s:c r="L4" s="3" t="inlineStr">
        <s:is>
          <s:t>查询来源</s:t>
        </s:is>
      </s:c>
    </s:row>
    <s:row r="5" ht="90" customHeight="1">
      <s:c r="A5" s="9" t="inlineStr">
        <s:is>
          <s:t>10/01</s:t>
        </s:is>
      </s:c>
      <s:c r="B5" s="9" t="inlineStr">
        <s:is>
          <s:t>济南 1 人｜飞机</s:t>
        </s:is>
      </s:c>
      <s:c r="C5" s="9" t="inlineStr">
        <s:is>
          <s:t>济南遥墙 → 武汉（到达航站楼待核）</s:t>
        </s:is>
      </s:c>
      <s:c r="D5" s="9" t="inlineStr">
        <s:is>
          <s:t>SC8875</s:t>
        </s:is>
      </s:c>
      <s:c r="E5" s="9" t="inlineStr">
        <s:is>
          <s:t>14:00</s:t>
        </s:is>
      </s:c>
      <s:c r="F5" s="9" t="inlineStr">
        <s:is>
          <s:t>15:45</s:t>
        </s:is>
      </s:c>
      <s:c r="G5" s="9" t="inlineStr">
        <s:is>
          <s:t>1 小时 45 分</s:t>
        </s:is>
      </s:c>
      <s:c r="H5" s="9" t="n">
        <s:v>1</s:v>
      </s:c>
      <s:c r="I5" s="33" t="n">
        <s:v>1028</s:v>
      </s:c>
      <s:c r="J5" s="9" t="inlineStr">
        <s:is>
          <s:t>已出票</s:t>
        </s:is>
      </s:c>
      <s:c r="K5" s="9" t="inlineStr">
        <s:is>
          <s:t>订单显示金额；所购服务拆分及行李额度未展示。</s:t>
        </s:is>
      </s:c>
      <s:c r="L5" s="23" t="inlineStr">
        <s:is>
          <s:t>用户机票截图（9/28）</s:t>
        </s:is>
      </s:c>
    </s:row>
    <s:row r="6" ht="90" customHeight="1">
      <s:c r="A6" s="7" t="inlineStr">
        <s:is>
          <s:t>10/01</s:t>
        </s:is>
      </s:c>
      <s:c r="B6" s="7" t="inlineStr">
        <s:is>
          <s:t>杭州 1 人｜待正式票</s:t>
        </s:is>
      </s:c>
      <s:c r="C6" s="7" t="inlineStr">
        <s:is>
          <s:t>待补充</s:t>
        </s:is>
      </s:c>
      <s:c r="D6" s="7" t="inlineStr">
        <s:is>
          <s:t>待补充</s:t>
        </s:is>
      </s:c>
      <s:c r="E6" s="7" t="inlineStr">
        <s:is>
          <s:t>待补充</s:t>
        </s:is>
      </s:c>
      <s:c r="F6" s="7" t="inlineStr">
        <s:is>
          <s:t>待补充</s:t>
        </s:is>
      </s:c>
      <s:c r="G6" s="7" t="inlineStr">
        <s:is>
          <s:t>待补充</s:t>
        </s:is>
      </s:c>
      <s:c r="H6" s="7" t="n">
        <s:v>1</s:v>
      </s:c>
      <s:c r="I6" s="32" t="n">
        <s:v>1000</s:v>
      </s:c>
      <s:c r="J6" s="7" t="inlineStr">
        <s:is>
          <s:t>正式票待提供</s:t>
        </s:is>
      </s:c>
      <s:c r="K6" s="7" t="inlineStr">
        <s:is>
          <s:t>1,000 元仅沿用旧预算；旧航班不作为已订或会合依据。</s:t>
        </s:is>
      </s:c>
      <s:c r="L6" s="24" t="inlineStr">
        <s:is>
          <s:t>待用户提供</s:t>
        </s:is>
      </s:c>
    </s:row>
    <s:row r="7" ht="90" customHeight="1">
      <s:c r="A7" s="9" t="inlineStr">
        <s:is>
          <s:t>10/04</s:t>
        </s:is>
      </s:c>
      <s:c r="B7" s="9" t="inlineStr">
        <s:is>
          <s:t>两人｜自驾同一辆车</s:t>
        </s:is>
      </s:c>
      <s:c r="C7" s="9" t="inlineStr">
        <s:is>
          <s:t>香港路汉庭 → 岳阳午餐、南湖 → 树木岭全季</s:t>
        </s:is>
      </s:c>
      <s:c r="D7" s="9" t="inlineStr">
        <s:is>
          <s:t>连续租赁车辆</s:t>
        </s:is>
      </s:c>
      <s:c r="E7" s="9" t="inlineStr">
        <s:is>
          <s:t>09:30</s:t>
        </s:is>
      </s:c>
      <s:c r="F7" s="9" t="inlineStr">
        <s:is>
          <s:t>20:00 至
21:00
（计划）</s:t>
        </s:is>
      </s:c>
      <s:c r="G7" s="9" t="inlineStr">
        <s:is>
          <s:t>纯行车约 5 小时 08 分
另含午餐、游览</s:t>
        </s:is>
      </s:c>
      <s:c r="H7" s="9" t="n">
        <s:v>2</s:v>
      </s:c>
      <s:c r="I7" s="33" t="n"/>
      <s:c r="J7" s="9" t="inlineStr">
        <s:is>
          <s:t>已选自驾｜租车待预订</s:t>
        </s:is>
      </s:c>
      <s:c r="K7" s="9" t="inlineStr">
        <s:is>
          <s:t>途经岳阳午餐和南湖约 379 公里；保持同一辆汽车。南湖公共湖岸门票 0 元，自行车两人 120 元为预留，未取得租赁报价。</s:t>
        </s:is>
      </s:c>
      <s:c r="L7" s="23" t="inlineStr">
        <s:is>
          <s:t>高德 9/29 快照 S61</s:t>
        </s:is>
      </s:c>
    </s:row>
    <s:row r="8" ht="90" customHeight="1">
      <s:c r="A8" s="7" t="inlineStr">
        <s:is>
          <s:t>10/07</s:t>
        </s:is>
      </s:c>
      <s:c r="B8" s="7" t="inlineStr">
        <s:is>
          <s:t>杭州 1 人｜待正式票</s:t>
        </s:is>
      </s:c>
      <s:c r="C8" s="7" t="inlineStr">
        <s:is>
          <s:t>待补充</s:t>
        </s:is>
      </s:c>
      <s:c r="D8" s="7" t="inlineStr">
        <s:is>
          <s:t>待补充</s:t>
        </s:is>
      </s:c>
      <s:c r="E8" s="7" t="inlineStr">
        <s:is>
          <s:t>待补充</s:t>
        </s:is>
      </s:c>
      <s:c r="F8" s="7" t="inlineStr">
        <s:is>
          <s:t>待补充</s:t>
        </s:is>
      </s:c>
      <s:c r="G8" s="7" t="inlineStr">
        <s:is>
          <s:t>待补充</s:t>
        </s:is>
      </s:c>
      <s:c r="H8" s="7" t="n">
        <s:v>1</s:v>
      </s:c>
      <s:c r="I8" s="32" t="n">
        <s:v>437</s:v>
      </s:c>
      <s:c r="J8" s="7" t="inlineStr">
        <s:is>
          <s:t>正式票待提供</s:t>
        </s:is>
      </s:c>
      <s:c r="K8" s="7" t="inlineStr">
        <s:is>
          <s:t>437 元仅沿用旧高铁预算；实际方式、车站、班次和金额待补。</s:t>
        </s:is>
      </s:c>
      <s:c r="L8" s="24" t="inlineStr">
        <s:is>
          <s:t>待用户提供</s:t>
        </s:is>
      </s:c>
    </s:row>
    <s:row r="9" ht="90" customHeight="1">
      <s:c r="A9" s="9" t="inlineStr">
        <s:is>
          <s:t>10/07</s:t>
        </s:is>
      </s:c>
      <s:c r="B9" s="9" t="inlineStr">
        <s:is>
          <s:t>济南 1 人｜飞机</s:t>
        </s:is>
      </s:c>
      <s:c r="C9" s="9" t="inlineStr">
        <s:is>
          <s:t>长沙黄花 T2 → 济南</s:t>
        </s:is>
      </s:c>
      <s:c r="D9" s="9" t="inlineStr">
        <s:is>
          <s:t>HU7789</s:t>
        </s:is>
      </s:c>
      <s:c r="E9" s="9" t="inlineStr">
        <s:is>
          <s:t>14:30</s:t>
        </s:is>
      </s:c>
      <s:c r="F9" s="9" t="inlineStr">
        <s:is>
          <s:t>16:35</s:t>
        </s:is>
      </s:c>
      <s:c r="G9" s="9" t="inlineStr">
        <s:is>
          <s:t>2 小时 5 分</s:t>
        </s:is>
      </s:c>
      <s:c r="H9" s="9" t="n">
        <s:v>1</s:v>
      </s:c>
      <s:c r="I9" s="33" t="n">
        <s:v>988</s:v>
      </s:c>
      <s:c r="J9" s="9" t="inlineStr">
        <s:is>
          <s:t>已出票</s:t>
        </s:is>
      </s:c>
      <s:c r="K9" s="9" t="inlineStr">
        <s:is>
          <s:t>截图明确黄花 2 号航站楼出发；所购服务拆分及行李额度未展示。</s:t>
        </s:is>
      </s:c>
      <s:c r="L9" s="23" t="inlineStr">
        <s:is>
          <s:t>用户机票截图（9/28）</s:t>
        </s:is>
      </s:c>
    </s:row>
    <s:row r="10" ht="15" customHeight="1"/>
    <s:row r="11" ht="38" customHeight="1">
      <s:c r="A11" s="21" t="inlineStr">
        <s:is>
          <s:t>会合与返程</s:t>
        </s:is>
      </s:c>
      <s:c r="B11" s="21" t="inlineStr">
        <s:is>
          <s:t>10/1 济南落地后在武汉机场取车，杭州可机场或酒店会合；10/4 直接自驾长沙；10/7 长沙机场最后还车，济南从 T2 14:30 起飞，杭州按正式票安排。</s:t>
        </s:is>
      </s:c>
    </s:row>
    <s:row r="12" ht="38" customHeight="1">
      <s:c r="A12" s="21" t="inlineStr">
        <s:is>
          <s:t>购票核对</s:t>
        </s:is>
      </s:c>
      <s:c r="B12" s="21" t="inlineStr">
        <s:is>
          <s:t>济南正式机票及酒店维持订单信息；杭州票待补。连续租车需落实两端机场网点、车型、计费、保障及最终还车至 T2 的接驳。</s:t>
        </s:is>
      </s:c>
    </s:row>
  </s:sheetData>
  <s:autoFilter ref="A4:L9"/>
  <s:mergeCells count="4">
    <s:mergeCell ref="A2:L2"/>
    <s:mergeCell ref="B12:L12"/>
    <s:mergeCell ref="A1:L1"/>
    <s:mergeCell ref="B11:L11"/>
  </s:mergeCells>
  <s:pageMargins left="0.25" right="0.25" top="0.35" bottom="0.35" header="0.5" footer="0.5"/>
  <s:pageSetup orientation="landscape" paperSize="8" fitToHeight="1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8.xml><?xml version="1.0" encoding="utf-8"?>
<s:worksheet xmlns:s="http://schemas.openxmlformats.org/spreadsheetml/2006/main">
  <s:sheetPr>
    <s:tabColor rgb="00214D48"/>
    <s:outlinePr summaryBelow="1" summaryRight="1"/>
    <s:pageSetUpPr fitToPage="1"/>
  </s:sheetPr>
  <s:dimension ref="A1:K11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24" customWidth="1" min="1" max="1"/>
    <s:col width="31" customWidth="1" min="2" max="2"/>
    <s:col width="40" customWidth="1" min="3" max="3"/>
    <s:col width="40" customWidth="1" min="4" max="4"/>
    <s:col width="19" customWidth="1" min="5" max="5"/>
    <s:col width="19" customWidth="1" min="6" max="6"/>
    <s:col width="24" customWidth="1" min="7" max="7"/>
    <s:col width="31" customWidth="1" min="8" max="8"/>
    <s:col width="65" customWidth="1" min="9" max="9"/>
    <s:col width="58" customWidth="1" min="10" max="10"/>
    <s:col width="22" customWidth="1" min="11" max="11"/>
  </s:cols>
  <s:sheetData>
    <s:row r="1" ht="40" customHeight="1">
      <s:c r="A1" s="1" t="inlineStr">
        <s:is>
          <s:t>2026 国庆 · 武汉 → 长沙 · 全程同车自驾版｜住宿订单</s:t>
        </s:is>
      </s:c>
    </s:row>
    <s:row r="2" ht="40" customHeight="1">
      <s:c r="A2" s="2" t="inlineStr">
        <s:is>
          <s:t>9/28 用户正式酒店订单截图｜两人同住 1 间，武汉、长沙各 3 晚，均显示“待入住”。未展示的早餐、地址及取消规则不沿用旧酒店信息。 修订：2026/9/29｜全程同车最新版。</s:t>
        </s:is>
      </s:c>
    </s:row>
    <s:row r="3" ht="15" customHeight="1"/>
    <s:row r="4" ht="28.6" customHeight="1">
      <s:c r="A4" s="3" t="inlineStr">
        <s:is>
          <s:t>选择</s:t>
        </s:is>
      </s:c>
      <s:c r="B4" s="3" t="inlineStr">
        <s:is>
          <s:t>入住日期</s:t>
        </s:is>
      </s:c>
      <s:c r="C4" s="3" t="inlineStr">
        <s:is>
          <s:t>酒店／地址</s:t>
        </s:is>
      </s:c>
      <s:c r="D4" s="3" t="inlineStr">
        <s:is>
          <s:t>房型</s:t>
        </s:is>
      </s:c>
      <s:c r="E4" s="3" t="inlineStr">
        <s:is>
          <s:t>3 晚订单金额</s:t>
        </s:is>
      </s:c>
      <s:c r="F4" s="3" t="inlineStr">
        <s:is>
          <s:t>平均／间夜</s:t>
        </s:is>
      </s:c>
      <s:c r="G4" s="3" t="inlineStr">
        <s:is>
          <s:t>早餐／付款信息</s:t>
        </s:is>
      </s:c>
      <s:c r="H4" s="3" t="inlineStr">
        <s:is>
          <s:t>取消条件</s:t>
        </s:is>
      </s:c>
      <s:c r="I4" s="3" t="inlineStr">
        <s:is>
          <s:t>接驳说明</s:t>
        </s:is>
      </s:c>
      <s:c r="J4" s="3" t="inlineStr">
        <s:is>
          <s:t>订单状态</s:t>
        </s:is>
      </s:c>
      <s:c r="K4" s="3" t="inlineStr">
        <s:is>
          <s:t>信息来源</s:t>
        </s:is>
      </s:c>
    </s:row>
    <s:row r="5" ht="132" customHeight="1">
      <s:c r="A5" s="9" t="inlineStr">
        <s:is>
          <s:t>武汉｜已订</s:t>
        </s:is>
      </s:c>
      <s:c r="B5" s="9" t="inlineStr">
        <s:is>
          <s:t>10/1 入住 → 10/4 退房
1 间，3 晚</s:t>
        </s:is>
      </s:c>
      <s:c r="C5" s="9" t="inlineStr">
        <s:is>
          <s:t>汉庭武汉香港路儿童医院酒店
江岸区香港路 38 号（S31）</s:t>
        </s:is>
      </s:c>
      <s:c r="D5" s="9" t="inlineStr">
        <s:is>
          <s:t>高级大床房 A</s:t>
        </s:is>
      </s:c>
      <s:c r="E5" s="33" t="n">
        <s:v>1395.56</s:v>
      </s:c>
      <s:c r="F5" s="33" t="n">
        <s:v>465.1866666666667</s:v>
      </s:c>
      <s:c r="G5" s="9" t="inlineStr">
        <s:is>
          <s:t>截图未展示</s:t>
        </s:is>
      </s:c>
      <s:c r="H5" s="9" t="inlineStr">
        <s:is>
          <s:t>截图未展示</s:t>
        </s:is>
      </s:c>
      <s:c r="I5" s="9" t="inlineStr">
        <s:is>
          <s:t>10/1 自驾抵店，10/4 装行李后直接开往长沙。提前核实酒店或附近停车场入口、车位、过夜收费。</s:t>
        </s:is>
      </s:c>
      <s:c r="J5" s="9" t="inlineStr">
        <s:is>
          <s:t>待入住；价格保障中</s:t>
        </s:is>
      </s:c>
      <s:c r="K5" s="23" t="inlineStr">
        <s:is>
          <s:t>用户酒店截图（9/28）</s:t>
        </s:is>
      </s:c>
    </s:row>
    <s:row r="6" ht="132" customHeight="1">
      <s:c r="A6" s="7" t="inlineStr">
        <s:is>
          <s:t>长沙｜已订</s:t>
        </s:is>
      </s:c>
      <s:c r="B6" s="7" t="inlineStr">
        <s:is>
          <s:t>10/4 入住 → 10/7 退房
1 间，3 晚</s:t>
        </s:is>
      </s:c>
      <s:c r="C6" s="7" t="inlineStr">
        <s:is>
          <s:t>全季长沙南站树木岭地铁站酒店
详细地址以订单为准</s:t>
        </s:is>
      </s:c>
      <s:c r="D6" s="7" t="inlineStr">
        <s:is>
          <s:t>高级大床房</s:t>
        </s:is>
      </s:c>
      <s:c r="E6" s="32" t="n">
        <s:v>1301.64</s:v>
      </s:c>
      <s:c r="F6" s="32" t="n">
        <s:v>433.8800000000001</s:v>
      </s:c>
      <s:c r="G6" s="7" t="inlineStr">
        <s:is>
          <s:t>截图未展示</s:t>
        </s:is>
      </s:c>
      <s:c r="H6" s="7" t="inlineStr">
        <s:is>
          <s:t>截图未展示</s:t>
        </s:is>
      </s:c>
      <s:c r="I6" s="7" t="inlineStr">
        <s:is>
          <s:t>10/4 自驾抵店，车辆持续使用至 10/7 机场归还。提前核实酒店或附近停车场入口、车位、过夜收费。</s:t>
        </s:is>
      </s:c>
      <s:c r="J6" s="7" t="inlineStr">
        <s:is>
          <s:t>待入住；价格保障中</s:t>
        </s:is>
      </s:c>
      <s:c r="K6" s="24" t="inlineStr">
        <s:is>
          <s:t>用户酒店截图（9/28）</s:t>
        </s:is>
      </s:c>
    </s:row>
    <s:row r="7" ht="4" customHeight="1">
      <s:c r="A7" s="9" t="n"/>
      <s:c r="B7" s="9" t="n"/>
      <s:c r="C7" s="9" t="n"/>
      <s:c r="D7" s="9" t="n"/>
      <s:c r="E7" s="10" t="n"/>
      <s:c r="F7" s="10" t="n"/>
      <s:c r="G7" s="9" t="n"/>
      <s:c r="H7" s="9" t="n"/>
      <s:c r="I7" s="9" t="n"/>
      <s:c r="J7" s="9" t="n"/>
      <s:c r="K7" s="23" t="n"/>
    </s:row>
    <s:row r="8" ht="4" customHeight="1">
      <s:c r="A8" s="7" t="n"/>
      <s:c r="B8" s="7" t="n"/>
      <s:c r="C8" s="7" t="n"/>
      <s:c r="D8" s="7" t="n"/>
      <s:c r="E8" s="8" t="n"/>
      <s:c r="F8" s="8" t="n"/>
      <s:c r="G8" s="7" t="n"/>
      <s:c r="H8" s="7" t="n"/>
      <s:c r="I8" s="7" t="n"/>
      <s:c r="J8" s="7" t="n"/>
      <s:c r="K8" s="24" t="n"/>
    </s:row>
    <s:row r="9" ht="15" customHeight="1"/>
    <s:row r="10" ht="38" customHeight="1">
      <s:c r="A10" s="21" t="inlineStr">
        <s:is>
          <s:t>已订住宿合计</s:t>
        </s:is>
      </s:c>
      <s:c r="B10" s="21" t="inlineStr">
        <s:is>
          <s:t>武汉 1,395.56 + 长沙 1,301.64 = 2,697.20 元／6 晚，平均约 449.53 元／间夜。两人共用一间房。</s:t>
        </s:is>
      </s:c>
    </s:row>
    <s:row r="11" ht="38" customHeight="1">
      <s:c r="A11" s="21" t="inlineStr">
        <s:is>
          <s:t>订单与设施</s:t>
        </s:is>
      </s:c>
      <s:c r="B11" s="21" t="inlineStr">
        <s:is>
          <s:t>房型、日期、间数、金额与待入住状态按截图录入；早餐、取消条件和详细地址未展示，需查看实际订单。旧酒店比较不再作为当前住宿。 洗衣／烘干与健身设施、开放时间及收费待入住前或前台确认。</s:t>
        </s:is>
      </s:c>
    </s:row>
  </s:sheetData>
  <s:autoFilter ref="A4:K8"/>
  <s:mergeCells count="4">
    <s:mergeCell ref="A2:K2"/>
    <s:mergeCell ref="B10:K10"/>
    <s:mergeCell ref="A1:K1"/>
    <s:mergeCell ref="B11:K11"/>
  </s:mergeCells>
  <s:pageMargins left="0.25" right="0.25" top="0.35" bottom="0.35" header="0.5" footer="0.5"/>
  <s:pageSetup orientation="landscape" paperSize="8" fitToHeight="1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9.xml><?xml version="1.0" encoding="utf-8"?>
<s:worksheet xmlns:s="http://schemas.openxmlformats.org/spreadsheetml/2006/main">
  <s:sheetPr>
    <s:tabColor rgb="00214D48"/>
    <s:outlinePr summaryBelow="1" summaryRight="1"/>
    <s:pageSetUpPr fitToPage="1"/>
  </s:sheetPr>
  <s:dimension ref="A1:G30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31" customWidth="1" min="1" max="1"/>
    <s:col width="28" customWidth="1" min="2" max="2"/>
    <s:col width="11" customWidth="1" min="3" max="3"/>
    <s:col width="19" customWidth="1" min="4" max="4"/>
    <s:col width="25" customWidth="1" min="5" max="5"/>
    <s:col width="20" customWidth="1" min="6" max="6"/>
    <s:col width="92" customWidth="1" min="7" max="7"/>
  </s:cols>
  <s:sheetData>
    <s:row r="1" ht="40" customHeight="1">
      <s:c r="A1" s="1" t="inlineStr">
        <s:is>
          <s:t>2026 国庆 · 武汉 → 长沙 · 全程同车自驾版｜费用预算</s:t>
        </s:is>
      </s:c>
    </s:row>
    <s:row r="2" ht="41.4" customHeight="1">
      <s:c r="A2" s="2" t="inlineStr">
        <s:is>
          <s:t>2026/10/1–10/7｜两人，先武汉后长沙。济南往返已出票、两城各 3 晚已订；杭州票待补。10/1 武汉机场取车，10/7 长沙机场还车，全程同一辆车。租车门店、车型与报价待落实。 全程租车费用为明确标注的规划预留，未取得报价；蓝色数量／单价可改，合计联动。 修订：2026/9/29｜全程同车最新版。</s:t>
        </s:is>
      </s:c>
    </s:row>
    <s:row r="3" ht="15" customHeight="1"/>
    <s:row r="4" ht="28.6" customHeight="1">
      <s:c r="A4" s="3" t="inlineStr">
        <s:is>
          <s:t>项目</s:t>
        </s:is>
      </s:c>
      <s:c r="B4" s="3" t="inlineStr">
        <s:is>
          <s:t>口径</s:t>
        </s:is>
      </s:c>
      <s:c r="C4" s="3" t="inlineStr">
        <s:is>
          <s:t>数量</s:t>
        </s:is>
      </s:c>
      <s:c r="D4" s="3" t="inlineStr">
        <s:is>
          <s:t>单价／元</s:t>
        </s:is>
      </s:c>
      <s:c r="E4" s="3" t="inlineStr">
        <s:is>
          <s:t>信息性质</s:t>
        </s:is>
      </s:c>
      <s:c r="F4" s="3" t="inlineStr">
        <s:is>
          <s:t>小计／元</s:t>
        </s:is>
      </s:c>
      <s:c r="G4" s="3" t="inlineStr">
        <s:is>
          <s:t>说明</s:t>
        </s:is>
      </s:c>
    </s:row>
    <s:row r="5" ht="65" customHeight="1">
      <s:c r="A5" s="9" t="inlineStr">
        <s:is>
          <s:t>济南 → 武汉｜飞机</s:t>
        </s:is>
      </s:c>
      <s:c r="B5" s="9" t="inlineStr">
        <s:is>
          <s:t>1 人订单展示金额</s:t>
        </s:is>
      </s:c>
      <s:c r="C5" s="25" t="n">
        <s:v>1</s:v>
      </s:c>
      <s:c r="D5" s="37" t="n">
        <s:v>1028</s:v>
      </s:c>
      <s:c r="E5" s="9" t="inlineStr">
        <s:is>
          <s:t>已出票｜订单金额</s:t>
        </s:is>
      </s:c>
      <s:c r="F5" s="33">
        <s:f>C5*D5</s:f>
        <s:v>1028</s:v>
      </s:c>
      <s:c r="G5" s="9" t="inlineStr">
        <s:is>
          <s:t>10/1 SC8875，14:00–15:45，济南 → 武汉；截图金额 1,028 元，费用构成和行李待详情。</s:t>
        </s:is>
      </s:c>
    </s:row>
    <s:row r="6" ht="65" customHeight="1">
      <s:c r="A6" s="7" t="inlineStr">
        <s:is>
          <s:t>杭州 → 武汉｜方式待补</s:t>
        </s:is>
      </s:c>
      <s:c r="B6" s="7" t="inlineStr">
        <s:is>
          <s:t>1 人暂留预算</s:t>
        </s:is>
      </s:c>
      <s:c r="C6" s="27" t="n">
        <s:v>1</s:v>
      </s:c>
      <s:c r="D6" s="38" t="n">
        <s:v>1000</s:v>
      </s:c>
      <s:c r="E6" s="7" t="inlineStr">
        <s:is>
          <s:t>旧预算｜正式票待补</s:t>
        </s:is>
      </s:c>
      <s:c r="F6" s="32">
        <s:f>C6*D6</s:f>
        <s:v>1000</s:v>
      </s:c>
      <s:c r="G6" s="7" t="inlineStr">
        <s:is>
          <s:t>暂保留 1,000 元，仅用于预算占位，班次/时刻待用户提供。</s:t>
        </s:is>
      </s:c>
    </s:row>
    <s:row r="7" ht="65" customHeight="1">
      <s:c r="A7" s="9" t="inlineStr">
        <s:is>
          <s:t>租车附加费用预留</s:t>
        </s:is>
      </s:c>
      <s:c r="B7" s="9" t="inlineStr">
        <s:is>
          <s:t>1 笔预留</s:t>
        </s:is>
      </s:c>
      <s:c r="C7" s="25" t="n">
        <s:v>1</s:v>
      </s:c>
      <s:c r="D7" s="37" t="n">
        <s:v>500</s:v>
      </s:c>
      <s:c r="E7" s="9" t="inlineStr">
        <s:is>
          <s:t>规划预留｜未报价</s:t>
        </s:is>
      </s:c>
      <s:c r="F7" s="33">
        <s:f>C7*D7</s:f>
        <s:v>500</s:v>
      </s:c>
      <s:c r="G7" s="9" t="inlineStr">
        <s:is>
          <s:t>预留异地还车、整备及可能的附加费用 500 元；不是已知收费或上限。取得整单明细后，已包含在租金内的项目应在此扣除，避免重复。</s:t>
        </s:is>
      </s:c>
    </s:row>
    <s:row r="8" ht="65" customHeight="1">
      <s:c r="A8" s="7" t="inlineStr">
        <s:is>
          <s:t>长沙 → 济南｜飞机</s:t>
        </s:is>
      </s:c>
      <s:c r="B8" s="7" t="inlineStr">
        <s:is>
          <s:t>1 人订单展示金额</s:t>
        </s:is>
      </s:c>
      <s:c r="C8" s="27" t="n">
        <s:v>1</s:v>
      </s:c>
      <s:c r="D8" s="38" t="n">
        <s:v>988</s:v>
      </s:c>
      <s:c r="E8" s="7" t="inlineStr">
        <s:is>
          <s:t>已出票｜订单金额</s:t>
        </s:is>
      </s:c>
      <s:c r="F8" s="32">
        <s:f>C8*D8</s:f>
        <s:v>988</s:v>
      </s:c>
      <s:c r="G8" s="7" t="inlineStr">
        <s:is>
          <s:t>10/7 HU7789，14:30–16:35，长沙黄花 T2 → 济南；截图金额 988 元。</s:t>
        </s:is>
      </s:c>
    </s:row>
    <s:row r="9" ht="65" customHeight="1">
      <s:c r="A9" s="9" t="inlineStr">
        <s:is>
          <s:t>长沙 → 杭州｜方式待补</s:t>
        </s:is>
      </s:c>
      <s:c r="B9" s="9" t="inlineStr">
        <s:is>
          <s:t>1 人暂留预算</s:t>
        </s:is>
      </s:c>
      <s:c r="C9" s="25" t="n">
        <s:v>1</s:v>
      </s:c>
      <s:c r="D9" s="37" t="n">
        <s:v>437</s:v>
      </s:c>
      <s:c r="E9" s="9" t="inlineStr">
        <s:is>
          <s:t>旧预算｜正式票待补</s:t>
        </s:is>
      </s:c>
      <s:c r="F9" s="33">
        <s:f>C9*D9</s:f>
        <s:v>437</s:v>
      </s:c>
      <s:c r="G9" s="9" t="inlineStr">
        <s:is>
          <s:t>437 元为旧高铁预算占位，实际返程方式、班次/时刻和金额待补。</s:t>
        </s:is>
      </s:c>
    </s:row>
    <s:row r="10" ht="65" customHeight="1">
      <s:c r="A10" s="7" t="inlineStr">
        <s:is>
          <s:t>长沙树木岭全季 · 3 晚</s:t>
        </s:is>
      </s:c>
      <s:c r="B10" s="7" t="inlineStr">
        <s:is>
          <s:t>1 间 × 3 晚合计</s:t>
        </s:is>
      </s:c>
      <s:c r="C10" s="27" t="n">
        <s:v>1</s:v>
      </s:c>
      <s:c r="D10" s="38" t="n">
        <s:v>1301.64</s:v>
      </s:c>
      <s:c r="E10" s="7" t="inlineStr">
        <s:is>
          <s:t>已订｜待入住</s:t>
        </s:is>
      </s:c>
      <s:c r="F10" s="32">
        <s:f>C10*D10</s:f>
        <s:v>1301.64</s:v>
      </s:c>
      <s:c r="G10" s="7" t="inlineStr">
        <s:is>
          <s:t>10/4–10/7，高级大床房 1 间 3 晚，订单共 1,301.64 元；早餐及取消规则未展示。</s:t>
        </s:is>
      </s:c>
    </s:row>
    <s:row r="11" ht="65" customHeight="1">
      <s:c r="A11" s="9" t="inlineStr">
        <s:is>
          <s:t>武汉香港路汉庭 · 3 晚</s:t>
        </s:is>
      </s:c>
      <s:c r="B11" s="9" t="inlineStr">
        <s:is>
          <s:t>1 间 × 3 晚合计</s:t>
        </s:is>
      </s:c>
      <s:c r="C11" s="25" t="n">
        <s:v>1</s:v>
      </s:c>
      <s:c r="D11" s="37" t="n">
        <s:v>1395.56</s:v>
      </s:c>
      <s:c r="E11" s="9" t="inlineStr">
        <s:is>
          <s:t>已订｜待入住</s:t>
        </s:is>
      </s:c>
      <s:c r="F11" s="33">
        <s:f>C11*D11</s:f>
        <s:v>1395.56</s:v>
      </s:c>
      <s:c r="G11" s="9" t="inlineStr">
        <s:is>
          <s:t>10/1–10/4，高级大床房 A，1 间 3 晚，订单共 1,395.56 元；早餐及取消规则未展示。</s:t>
        </s:is>
      </s:c>
    </s:row>
    <s:row r="12" ht="65" customHeight="1">
      <s:c r="A12" s="7" t="inlineStr">
        <s:is>
          <s:t>全程景点及酒店停车</s:t>
        </s:is>
      </s:c>
      <s:c r="B12" s="7" t="inlineStr">
        <s:is>
          <s:t>1 车全程</s:t>
        </s:is>
      </s:c>
      <s:c r="C12" s="27" t="n">
        <s:v>1</s:v>
      </s:c>
      <s:c r="D12" s="38" t="n">
        <s:v>200</s:v>
      </s:c>
      <s:c r="E12" s="7" t="inlineStr">
        <s:is>
          <s:t>规划预留｜未核价</s:t>
        </s:is>
      </s:c>
      <s:c r="F12" s="32">
        <s:f>C12*D12</s:f>
        <s:v>200</s:v>
      </s:c>
      <s:c r="G12" s="7" t="inlineStr">
        <s:is>
          <s:t>覆盖两城酒店过夜、景点和街区停车，暂留 200 元；不是酒店免费停车承诺或停车场报价。</s:t>
        </s:is>
      </s:c>
    </s:row>
    <s:row r="13" ht="65" customHeight="1">
      <s:c r="A13" s="9" t="inlineStr">
        <s:is>
          <s:t>全程同车租金及基础保障</s:t>
        </s:is>
      </s:c>
      <s:c r="B13" s="9" t="inlineStr">
        <s:is>
          <s:t>约 6 个计费日</s:t>
        </s:is>
      </s:c>
      <s:c r="C13" s="25" t="n">
        <s:v>6</s:v>
      </s:c>
      <s:c r="D13" s="37" t="n">
        <s:v>350</s:v>
      </s:c>
      <s:c r="E13" s="9" t="inlineStr">
        <s:is>
          <s:t>预算假设｜未询车</s:t>
        </s:is>
      </s:c>
      <s:c r="F13" s="33">
        <s:f>C13*D13</s:f>
        <s:v>2100</s:v>
      </s:c>
      <s:c r="G13" s="9" t="inlineStr">
        <s:is>
          <s:t>按 10/1 16:45 取车、10/7 11:45 还车，约 139 小时；暂用原每日 350 元规划假设 × 6，非国庆报价。实际计费、库存与保障范围以租赁订单为准。</s:t>
        </s:is>
      </s:c>
    </s:row>
    <s:row r="14" ht="75.5" customHeight="1">
      <s:c r="A14" s="7" t="inlineStr">
        <s:is>
          <s:t>全程油费</s:t>
        </s:is>
      </s:c>
      <s:c r="B14" s="7" t="inlineStr">
        <s:is>
          <s:t>1 车全程</s:t>
        </s:is>
      </s:c>
      <s:c r="C14" s="27" t="n">
        <s:v>1</s:v>
      </s:c>
      <s:c r="D14" s="38" t="n">
        <s:v>600</s:v>
      </s:c>
      <s:c r="E14" s="7" t="inlineStr">
        <s:is>
          <s:t>规划预留｜非实测</s:t>
        </s:is>
      </s:c>
      <s:c r="F14" s="32">
        <s:f>C14*D14</s:f>
        <s:v>600</s:v>
      </s:c>
      <s:c r="G14" s="7" t="inlineStr">
        <s:is>
          <s:t>全程油费暂留 600 元，包含机场、市内、大余湾和约 379 公里武汉—岳阳午餐—南湖—长沙段。跨城约 212–273 元按油耗 7–9 升／百公里、油价 8 元／升假设测算，非实际油价。停车另计，油费按最终里程结算。符合免费政策的小客车国庆高速费按 0 元规划。</s:t>
        </s:is>
      </s:c>
    </s:row>
    <s:row r="15" ht="65" customHeight="1">
      <s:c r="A15" s="9" t="inlineStr">
        <s:is>
          <s:t>杭州独立返程接驳预留</s:t>
        </s:is>
      </s:c>
      <s:c r="B15" s="9" t="inlineStr">
        <s:is>
          <s:t>1 人，待正式票</s:t>
        </s:is>
      </s:c>
      <s:c r="C15" s="25" t="n">
        <s:v>1</s:v>
      </s:c>
      <s:c r="D15" s="37" t="n">
        <s:v>100</s:v>
      </s:c>
      <s:c r="E15" s="9" t="inlineStr">
        <s:is>
          <s:t>规划预留｜待票确认</s:t>
        </s:is>
      </s:c>
      <s:c r="F15" s="33">
        <s:f>C15*D15</s:f>
        <s:v>100</s:v>
      </s:c>
      <s:c r="G15" s="9" t="inlineStr">
        <s:is>
          <s:t>全程共同出行使用同一辆租赁车。此 100 元仅为杭州旅客可能单独返程的接驳占位；如与济南旅客同车到机场且无需额外接驳，将数量改 0。</s:t>
        </s:is>
      </s:c>
    </s:row>
    <s:row r="16" ht="65" customHeight="1">
      <s:c r="A16" s="7" t="inlineStr">
        <s:is>
          <s:t>餐饮／小吃／饮品</s:t>
        </s:is>
      </s:c>
      <s:c r="B16" s="7" t="inlineStr">
        <s:is>
          <s:t>2 人 × 7 天</s:t>
        </s:is>
      </s:c>
      <s:c r="C16" s="27" t="n">
        <s:v>14</s:v>
      </s:c>
      <s:c r="D16" s="38" t="n">
        <s:v>120</s:v>
      </s:c>
      <s:c r="E16" s="7" t="inlineStr">
        <s:is>
          <s:t>预算</s:t>
        </s:is>
      </s:c>
      <s:c r="F16" s="32">
        <s:f>C16*D16</s:f>
        <s:v>1680</s:v>
      </s:c>
      <s:c r="G16" s="7" t="inlineStr">
        <s:is>
          <s:t>每天两人合计 240，含早餐、三餐、小吃与饮品。10/3 和 10/6 尝特色早餐，其余住店日优先酒店吃；两家订单均未确认含早，酒店早餐加购或外带费用也从此额度支出，不重复计费。实际加购价超出日额度时再调整预算。</s:t>
        </s:is>
      </s:c>
    </s:row>
    <s:row r="17" ht="65" customHeight="1">
      <s:c r="A17" s="9" t="inlineStr">
        <s:is>
          <s:t>岳麓书院</s:t>
        </s:is>
      </s:c>
      <s:c r="B17" s="9" t="inlineStr">
        <s:is>
          <s:t>2 张成人票</s:t>
        </s:is>
      </s:c>
      <s:c r="C17" s="25" t="n">
        <s:v>2</s:v>
      </s:c>
      <s:c r="D17" s="37" t="n">
        <s:v>40</s:v>
      </s:c>
      <s:c r="E17" s="9" t="inlineStr">
        <s:is>
          <s:t>官方现行票价</s:t>
        </s:is>
      </s:c>
      <s:c r="F17" s="33">
        <s:f>C17*D17</s:f>
        <s:v>80</s:v>
      </s:c>
      <s:c r="G17" s="9" t="inlineStr">
        <s:is>
          <s:t>岳麓书院早场：07:50–09:30，官网全价 40 元／人、两人 80 元。10/6 参观从 10/3 起按官方可预约日期查看；若移至 10/5，则从 10/2 起查看。尚未代预约，具体放票和节日公告以官方为准。S62</s:t>
        </s:is>
      </s:c>
    </s:row>
    <s:row r="18" ht="65" customHeight="1">
      <s:c r="A18" s="7" t="inlineStr">
        <s:is>
          <s:t>大余湾门票</s:t>
        </s:is>
      </s:c>
      <s:c r="B18" s="7" t="inlineStr">
        <s:is>
          <s:t>2 张成人票</s:t>
        </s:is>
      </s:c>
      <s:c r="C18" s="27" t="n">
        <s:v>2</s:v>
      </s:c>
      <s:c r="D18" s="38" t="n">
        <s:v>60</s:v>
      </s:c>
      <s:c r="E18" s="7" t="inlineStr">
        <s:is>
          <s:t>历史官方定价参考</s:t>
        </s:is>
      </s:c>
      <s:c r="F18" s="32">
        <s:f>C18*D18</s:f>
        <s:v>120</s:v>
      </s:c>
      <s:c r="G18" s="7" t="inlineStr">
        <s:is>
          <s:t>2023 官方清单 60/人；2026 国庆执行价尚待核实。</s:t>
        </s:is>
      </s:c>
    </s:row>
    <s:row r="19" ht="65" customHeight="1">
      <s:c r="A19" s="9" t="inlineStr">
        <s:is>
          <s:t>岳阳南湖开放湖岸</s:t>
        </s:is>
      </s:c>
      <s:c r="B19" s="9" t="inlineStr">
        <s:is>
          <s:t>2 人</s:t>
        </s:is>
      </s:c>
      <s:c r="C19" s="25" t="n">
        <s:v>2</s:v>
      </s:c>
      <s:c r="D19" s="37" t="n">
        <s:v>0</s:v>
      </s:c>
      <s:c r="E19" s="9" t="inlineStr">
        <s:is>
          <s:t>开放湖岸｜门票 0 元</s:t>
        </s:is>
      </s:c>
      <s:c r="F19" s="33">
        <s:f>C19*D19</s:f>
        <s:v>0</s:v>
      </s:c>
      <s:c r="G19" s="9" t="inlineStr">
        <s:is>
          <s:t>10/4 只采用南湖公共绿道与开放湖岸，门票按 0 元；不购买游船、夜游演出或收费场馆项目。自行车另列，停车使用全程停车额度。</s:t>
        </s:is>
      </s:c>
    </s:row>
    <s:row r="20" ht="65" customHeight="1">
      <s:c r="A20" s="7" t="inlineStr">
        <s:is>
          <s:t>南湖自行车租赁预留</s:t>
        </s:is>
      </s:c>
      <s:c r="B20" s="7" t="inlineStr">
        <s:is>
          <s:t>2 人</s:t>
        </s:is>
      </s:c>
      <s:c r="C20" s="27" t="n">
        <s:v>2</s:v>
      </s:c>
      <s:c r="D20" s="38" t="n">
        <s:v>60</s:v>
      </s:c>
      <s:c r="E20" s="7" t="inlineStr">
        <s:is>
          <s:t>可选预算，已计入</s:t>
        </s:is>
      </s:c>
      <s:c r="F20" s="32">
        <s:f>C20*D20</s:f>
        <s:v>120</s:v>
      </s:c>
      <s:c r="G20" s="7" t="inlineStr">
        <s:is>
          <s:t>10/4 南湖，用户确认湖边有自行车。两人约 3 小时共预留 120 元，按现场租金结算。原东湖可选骑行额度用于此处，不重复计算。</s:t>
        </s:is>
      </s:c>
    </s:row>
    <s:row r="21" ht="65" customHeight="1">
      <s:c r="A21" s="9" t="inlineStr">
        <s:is>
          <s:t>机动费用</s:t>
        </s:is>
      </s:c>
      <s:c r="B21" s="9" t="inlineStr">
        <s:is>
          <s:t>全程 1 笔</s:t>
        </s:is>
      </s:c>
      <s:c r="C21" s="25" t="n">
        <s:v>1</s:v>
      </s:c>
      <s:c r="D21" s="37" t="n">
        <s:v>500</s:v>
      </s:c>
      <s:c r="E21" s="9" t="inlineStr">
        <s:is>
          <s:t>预算</s:t>
        </s:is>
      </s:c>
      <s:c r="F21" s="33">
        <s:f>C21*D21</s:f>
        <s:v>500</s:v>
      </s:c>
      <s:c r="G21" s="9" t="inlineStr">
        <s:is>
          <s:t>全程机动 500 元，用于可选鸽食、洗衣和小额超支；未使用即结余。没有岳阳景区门票或园内接驳预留。</s:t>
        </s:is>
      </s:c>
    </s:row>
    <s:row r="22" ht="44.2" customHeight="1">
      <s:c r="A22" s="9" t="inlineStr">
        <s:is>
          <s:t>10/4 岳阳餐饮增量</s:t>
        </s:is>
      </s:c>
      <s:c r="B22" s="9" t="inlineStr">
        <s:is>
          <s:t>1 天，两人</s:t>
        </s:is>
      </s:c>
      <s:c r="C22" s="25" t="n">
        <s:v>1</s:v>
      </s:c>
      <s:c r="D22" s="37" t="n">
        <s:v>160</s:v>
      </s:c>
      <s:c r="E22" s="9" t="inlineStr">
        <s:is>
          <s:t>规划预留</s:t>
        </s:is>
      </s:c>
      <s:c r="F22" s="33">
        <s:f>C22*D22</s:f>
        <s:v>160</s:v>
      </s:c>
      <s:c r="G22" s="9" t="inlineStr">
        <s:is>
          <s:t>基础餐饮每天两人 240 元；10/4 单独增加 160 元至 400 元，覆盖特色午餐、茶水及晚餐。其他六天维持 240 元，不重复增加基础金额。</s:t>
        </s:is>
      </s:c>
    </s:row>
    <s:row r="23" ht="30" customHeight="1">
      <s:c r="E23" s="29" t="inlineStr">
        <s:is>
          <s:t>两人暂估合计</s:t>
        </s:is>
      </s:c>
      <s:c r="F23" s="39">
        <s:f>SUM(F5:F22)</s:f>
        <s:v>12310.2</s:v>
      </s:c>
    </s:row>
    <s:row r="24" ht="30" customHeight="1">
      <s:c r="E24" s="29" t="inlineStr">
        <s:is>
          <s:t>人均平均</s:t>
        </s:is>
      </s:c>
      <s:c r="F24" s="39">
        <s:f>F23/2</s:f>
        <s:v>6155.1</s:v>
      </s:c>
    </s:row>
    <s:row r="25" ht="30" customHeight="1">
      <s:c r="E25" s="29" t="inlineStr">
        <s:is>
          <s:t>济南出发分摊</s:t>
        </s:is>
      </s:c>
      <s:c r="F25" s="39">
        <s:f>(F23-F5-F6-F8-F9-F15)/2+F5+F8</s:f>
        <s:v>6394.6</s:v>
      </s:c>
    </s:row>
    <s:row r="26" ht="30" customHeight="1">
      <s:c r="E26" s="29" t="inlineStr">
        <s:is>
          <s:t>杭州出发分摊</s:t>
        </s:is>
      </s:c>
      <s:c r="F26" s="39">
        <s:f>(F23-F5-F6-F8-F9-F15)/2+F6+F9+F15</s:f>
        <s:v>5915.6</s:v>
      </s:c>
    </s:row>
    <s:row r="27" ht="15" customHeight="1"/>
    <s:row r="28" ht="38" customHeight="1">
      <s:c r="A28" s="21" t="inlineStr">
        <s:is>
          <s:t>分摊规则</s:t>
        </s:is>
      </s:c>
      <s:c r="B28" s="21" t="inlineStr">
        <s:is>
          <s:t>各付自己的往返票款；杭州独立返程接驳由杭州旅客承担，其余两人各半。当前暂估济南 6,394.60 元、杭州 5,915.60 元；最终按实际结算。</s:t>
        </s:is>
      </s:c>
    </s:row>
    <s:row r="29" ht="38" customHeight="1">
      <s:c r="A29" s="21" t="inlineStr">
        <s:is>
          <s:t>房间口径</s:t>
        </s:is>
      </s:c>
      <s:c r="B29" s="21" t="inlineStr">
        <s:is>
          <s:t>已订酒店均为 1 间；两人同住。若改两间，需重新查询房价与可订情况，不能按当前订单直接认为可加订。</s:t>
        </s:is>
      </s:c>
    </s:row>
    <s:row r="30" ht="38" customHeight="1">
      <s:c r="A30" s="21" t="inlineStr">
        <s:is>
          <s:t>可选节省</s:t>
        </s:is>
      </s:c>
      <s:c r="B30" s="21" t="inlineStr">
        <s:is>
          <s:t>植物园及岳阳南湖公共湖岸门票为 0；10/4 餐饮单独加 160 元。南湖租自行车预留 120 元，按现场租金结算。连续汽车租金按整单租期计，油费按实际结算。</s:t>
        </s:is>
      </s:c>
    </s:row>
  </s:sheetData>
  <s:autoFilter ref="A4:G21"/>
  <s:mergeCells count="5">
    <s:mergeCell ref="A1:G1"/>
    <s:mergeCell ref="B28:G28"/>
    <s:mergeCell ref="A2:G2"/>
    <s:mergeCell ref="B30:G30"/>
    <s:mergeCell ref="B29:G29"/>
  </s:mergeCells>
  <s:dataValidations count="1">
    <s:dataValidation sqref="C5:D21" showDropDown="0" showInputMessage="0" showErrorMessage="1" allowBlank="0" error="请输入非负数字" type="decimal" operator="greaterThanOrEqual">
      <s:formula1>0</s:formula1>
    </s:dataValidation>
  </s:dataValidations>
  <s:pageMargins left="0.25" right="0.25" top="0.35" bottom="0.35" header="0.5" footer="0.5"/>
  <s:pageSetup orientation="landscape" paperSize="8" fitToHeight="1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10.xml><?xml version="1.0" encoding="utf-8"?>
<s:worksheet xmlns:s="http://schemas.openxmlformats.org/spreadsheetml/2006/main">
  <s:sheetPr>
    <s:tabColor rgb="00214D48"/>
    <s:outlinePr summaryBelow="1" summaryRight="1"/>
    <s:pageSetUpPr fitToPage="1"/>
  </s:sheetPr>
  <s:dimension ref="A1:C23"/>
  <s:sheetViews>
    <s:sheetView showGridLines="0" zoomScale="85" workbookViewId="0">
      <s:pane xSplit="1" ySplit="4" topLeftCell="B5" activePane="bottomRight" state="frozen"/>
      <s:selection pane="topRight" activeCell="A1" sqref="A1"/>
      <s:selection pane="bottomLeft" activeCell="A1" sqref="A1"/>
      <s:selection pane="bottom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27" customWidth="1" min="1" max="1"/>
    <s:col width="47" customWidth="1" min="2" max="2"/>
    <s:col width="135" customWidth="1" min="3" max="3"/>
  </s:cols>
  <s:sheetData>
    <s:row r="1" ht="40" customHeight="1">
      <s:c r="A1" s="1" t="inlineStr">
        <s:is>
          <s:t>2026 国庆 · 武汉 → 长沙 · 全程同车自驾版｜接驳与预订</s:t>
        </s:is>
      </s:c>
    </s:row>
    <s:row r="2" ht="40" customHeight="1">
      <s:c r="A2" s="2" t="inlineStr">
        <s:is>
          <s:t>2026/10/1–10/7｜两人，先武汉后长沙。济南往返已出票、两城各 3 晚已订；杭州票待补。10/1 武汉机场取车，10/7 长沙机场还车，全程同一辆车。租车门店、车型与报价待落实。 修订：2026/9/29｜全程同车最新版。</s:t>
        </s:is>
      </s:c>
    </s:row>
    <s:row r="3" ht="15" customHeight="1"/>
    <s:row r="4" ht="28.6" customHeight="1">
      <s:c r="A4" s="3" t="inlineStr">
        <s:is>
          <s:t>时间／事项</s:t>
        </s:is>
      </s:c>
      <s:c r="B4" s="3" t="inlineStr">
        <s:is>
          <s:t>要做什么</s:t>
        </s:is>
      </s:c>
      <s:c r="C4" s="3" t="inlineStr">
        <s:is>
          <s:t>具体怎么落实</s:t>
        </s:is>
      </s:c>
    </s:row>
    <s:row r="5" ht="78" customHeight="1">
      <s:c r="A5" s="9" t="inlineStr">
        <s:is>
          <s:t>已确认｜济南及酒店</s:t>
        </s:is>
      </s:c>
      <s:c r="B5" s="9" t="inlineStr">
        <s:is>
          <s:t>按正式票与酒店安排两城行程</s:t>
        </s:is>
      </s:c>
      <s:c r="C5" s="9" t="inlineStr">
        <s:is>
          <s:t>济南 SC8875 / HU7789 已出票；武汉汉庭 10/1–4、长沙全季 10/4–7 已订待入住。杭州票待补。</s:t>
        </s:is>
      </s:c>
    </s:row>
    <s:row r="6" ht="78" customHeight="1">
      <s:c r="A6" s="7" t="inlineStr">
        <s:is>
          <s:t>已订｜酒店</s:t>
        </s:is>
      </s:c>
      <s:c r="B6" s="7" t="inlineStr">
        <s:is>
          <s:t>核对实际订单详情</s:t>
        </s:is>
      </s:c>
      <s:c r="C6" s="7" t="inlineStr">
        <s:is>
          <s:t>两人一间、两城各 3 晚，订单合计 2,697.20 元。早餐、地址、入住/退房时刻、取消条件未展示，不沿用旧酒店规则。</s:t>
        </s:is>
      </s:c>
    </s:row>
    <s:row r="7" ht="78" customHeight="1">
      <s:c r="A7" s="9" t="inlineStr">
        <s:is>
          <s:t>待补充｜杭州去程</s:t>
        </s:is>
      </s:c>
      <s:c r="B7" s="9" t="inlineStr">
        <s:is>
          <s:t>收到正式票后补齐</s:t>
        </s:is>
      </s:c>
      <s:c r="C7" s="9" t="inlineStr">
        <s:is>
          <s:t>确认班次、到达时间、机场/车站与行李，再决定武汉机场或酒店会合；旧 CZ6198 不作为已订依据。</s:t>
        </s:is>
      </s:c>
    </s:row>
    <s:row r="8" ht="78" customHeight="1">
      <s:c r="A8" s="7" t="inlineStr">
        <s:is>
          <s:t>出发前｜单笔连续租车</s:t>
        </s:is>
      </s:c>
      <s:c r="B8" s="7" t="inlineStr">
        <s:is>
          <s:t>预订武汉机场取、长沙机场还</s:t>
        </s:is>
      </s:c>
      <s:c r="C8" s="7" t="inlineStr">
        <s:is>
          <s:t>租期按 10/1 16:45 至 10/7 11:45 查询，明确跨城异地还车；选可匹配济南航班及长沙 T2 接驳的网点，核对车型、全租期费用、基础保障、附加费用和用油条款。全程只办理这一次取车和最后一次还车。</s:t>
        </s:is>
      </s:c>
    </s:row>
    <s:row r="9" ht="78" customHeight="1">
      <s:c r="A9" s="9" t="inlineStr">
        <s:is>
          <s:t>待补充｜杭州返程</s:t>
        </s:is>
      </s:c>
      <s:c r="B9" s="9" t="inlineStr">
        <s:is>
          <s:t>收到正式票后单独排接驳</s:t>
        </s:is>
      </s:c>
      <s:c r="C9" s="9" t="inlineStr">
        <s:is>
          <s:t>不要求与济南同行。旧 G230 只作历史参考；实际方式、站点、班次、时刻及金额待提供。</s:t>
        </s:is>
      </s:c>
    </s:row>
    <s:row r="10" ht="78" customHeight="1">
      <s:c r="A10" s="7" t="inlineStr">
        <s:is>
          <s:t>出发前｜自驾与入园</s:t>
        </s:is>
      </s:c>
      <s:c r="B10" s="7" t="inlineStr">
        <s:is>
          <s:t>落实连续租车、植物园免费预约</s:t>
        </s:is>
      </s:c>
      <s:c r="C10" s="7" t="inlineStr">
        <s:is>
          <s:t>租车按单笔完整租期落实，两家酒店及主要景点停车场提前查入口。通过“湖南省植物园”官方公众号预约 10/5 上午，计划 10:15 入园，保存预约码；预约可选日期、场次与放票时间以官方页面为准，当前未代订。北门停车入口与收费提前核对。S54、S55</s:t>
        </s:is>
      </s:c>
    </s:row>
    <s:row r="11" ht="78" customHeight="1">
      <s:c r="A11" s="9" t="inlineStr">
        <s:is>
          <s:t>10/3 起查看｜书院早场</s:t>
        </s:is>
      </s:c>
      <s:c r="B11" s="9" t="inlineStr">
        <s:is>
          <s:t>预约 10/6 可在 07:50 入院的门票</s:t>
        </s:is>
      </s:c>
      <s:c r="C11" s="9" t="inlineStr">
        <s:is>
          <s:t>岳麓书院官网：5–10 月 07:50 开放，散客通过官方公众号实名预约，可提前 4 天（含当天）。10/6 票从 10/3 起查看，若改 10/5 则从 10/2 起查看，实际放票时刻以官方为准。06:30 出发，07:40 到入口，07:50 入院；当前未代预约。S62 导航停车参考点到书院还需步行约 2.0 公里／27 分钟，已留 30 分钟；07:10 前停好车。S65</s:t>
        </s:is>
      </s:c>
    </s:row>
    <s:row r="12" ht="78" customHeight="1">
      <s:c r="A12" s="7" t="inlineStr">
        <s:is>
          <s:t>10/1 会合</s:t>
        </s:is>
      </s:c>
      <s:c r="B12" s="7" t="inlineStr">
        <s:is>
          <s:t>济南抵达后联系，细节待杭州票</s:t>
        </s:is>
      </s:c>
      <s:c r="C12" s="7" t="inlineStr">
        <s:is>
          <s:t>济南 15:45 抵达，16:45–17:30 取车验车，自驾入住香港路汉庭。19:00 步行至建设大道武汉万象城，19:30 楚采湖北菜晚餐，20:30–21:20 逛店，21:45 回酒店。楚采 027-85881788，确认国庆晚市与最后点单。杭州票待补；晚到先保证吃饭休息。S59</s:t>
        </s:is>
      </s:c>
    </s:row>
    <s:row r="13" ht="78" customHeight="1">
      <s:c r="A13" s="9" t="inlineStr">
        <s:is>
          <s:t>10/4 转场</s:t>
        </s:is>
      </s:c>
      <s:c r="B13" s="9" t="inlineStr">
        <s:is>
          <s:t>两家酒店之间直接自驾</s:t>
        </s:is>
      </s:c>
      <s:c r="C13" s="9" t="inlineStr">
        <s:is>
          <s:t>09:30 武汉出发，12:30 在 1958 味腴楼午餐（15200275977，需确认午市收餐）；13:30 开车至南湖广场附近停车，在湖边租两辆自行车。用户确认湖边有车；现场问清租金、还车位置和营业时间，14:15–17:15 安排骑行、拍照及休息，17:15 前还车。17:30 开车去长沙，20:00–21:00 抵店并晚餐。S56、S60、S61</s:t>
        </s:is>
      </s:c>
    </s:row>
    <s:row r="14" ht="78" customHeight="1">
      <s:c r="A14" s="7" t="inlineStr">
        <s:is>
          <s:t>10/7 返程</s:t>
        </s:is>
      </s:c>
      <s:c r="B14" s="7" t="inlineStr">
        <s:is>
          <s:t>退房、早午饭、最后还车、乘机</s:t>
        </s:is>
      </s:c>
      <s:c r="C14" s="7" t="inlineStr">
        <s:is>
          <s:t>08:45 早餐、09:10 退房，09:30 从酒店开车向机场，途中按租约加油；10:45–11:15 网点附近早午饭，11:30 到网点。11:45 暂定还车，完成验车接驳后 12:15 前到 T2，14:30 起飞。网点落实后选附近 15 分钟车程内餐馆；堵车则午饭移至 T2。杭州可单独返程，待正式票。</s:t>
        </s:is>
      </s:c>
    </s:row>
    <s:row r="15" ht="78" customHeight="1">
      <s:c r="A15" s="9" t="inlineStr">
        <s:is>
          <s:t>大公园散步</s:t>
        </s:is>
      </s:c>
      <s:c r="B15" s="9" t="inlineStr">
        <s:is>
          <s:t>保留东湖，长沙增加年嘉湖选项</s:t>
        </s:is>
      </s:c>
      <s:c r="C15" s="9" t="inlineStr">
        <s:is>
          <s:t>10/3 10:00–11:15 解放公园鸽子广场附近短逛，回酒店附近午餐，12:30–14:00 回房午休；14:00 开车去东湖，15:00 开始逛，17:00–18:00 收尾。10/6 傍晚湘江、潮宗街或年嘉湖三选一。</s:t>
        </s:is>
      </s:c>
    </s:row>
    <s:row r="16" ht="78" customHeight="1">
      <s:c r="A16" s="7" t="inlineStr">
        <s:is>
          <s:t>天气／预约变化</s:t>
        </s:is>
      </s:c>
      <s:c r="B16" s="7" t="inlineStr">
        <s:is>
          <s:t>在同一城市内交换两天</s:t>
        </s:is>
      </s:c>
      <s:c r="C16" s="7" t="inlineStr">
        <s:is>
          <s:t>第五、六天可整天对调：赏花日与书院日互换，早餐、午餐、午休及拍照编号一起移动；植物园和书院需取消原预约并按新日期预约。书院无论哪天都按 06:30 出发、07:50 入院；前一晚提前睡。若书院换 10/5，10/4 岳阳行程须缩短以提前抵长沙，避免长途晚归后睡眠不足。</s:t>
        </s:is>
      </s:c>
    </s:row>
    <s:row r="17" ht="78" customHeight="1">
      <s:c r="A17" s="9" t="inlineStr">
        <s:is>
          <s:t>预算使用</s:t>
        </s:is>
      </s:c>
      <s:c r="B17" s="9" t="inlineStr">
        <s:is>
          <s:t>只改费用预算页的蓝色数量／单价</s:t>
        </s:is>
      </s:c>
      <s:c r="C17" s="9" t="inlineStr">
        <s:is>
          <s:t>主表、总览和合计自动更新；文字预算摘要与路线说明为本次版本记录，不随蓝色输入自动变化。植物园、南湖湖岸门票为 0；南湖自行车租金按现场报价更新预算。</s:t>
        </s:is>
      </s:c>
    </s:row>
    <s:row r="18" ht="78" customHeight="1">
      <s:c r="A18" s="7" t="inlineStr">
        <s:is>
          <s:t>餐饮与偏好</s:t>
        </s:is>
      </s:c>
      <s:c r="B18" s="7" t="inlineStr">
        <s:is>
          <s:t>老街、古建、田园、湖景和大公园</s:t>
        </s:is>
      </s:c>
      <s:c r="C18" s="7" t="inlineStr">
        <s:is>
          <s:t>通常 08:30 早餐、09:30 出发；10/3 武汉过早。岳麓书院日例外，06:10 简单早餐、06:30 出发，前夜备好吃的。保留午休，餐饮通常每天两人 240 元，10/4 为 400 元。省博马王堆陈列与湖南大学作为植物园替换方案。</s:t>
        </s:is>
      </s:c>
    </s:row>
    <s:row r="19" ht="44.2" customHeight="1">
      <s:c r="A19" s="7" t="inlineStr">
        <s:is>
          <s:t>每晚｜睡前自由时间</s:t>
        </s:is>
      </s:c>
      <s:c r="B19" s="7" t="inlineStr">
        <s:is>
          <s:t>当天行程结束后回酒店，再选 1–2 项</s:t>
        </s:is>
      </s:c>
      <s:c r="C19" s="7" t="inlineStr">
        <s:is>
          <s:t>每天游览后保留洗衣、轻量健身、游戏或自由休息。书院前夜 19:30 开始洗衣，21:00 前准备就绪，22:00 前睡；书院当天午后补觉。其他晚间通常 20:30 后自由安排，返程前夜整理行李。</s:t>
        </s:is>
      </s:c>
    </s:row>
    <s:row r="20" ht="44.2" customHeight="1">
      <s:c r="A20" s="7" t="inlineStr">
        <s:is>
          <s:t>入住时｜酒店设施</s:t>
        </s:is>
      </s:c>
      <s:c r="B20" s="7" t="inlineStr">
        <s:is>
          <s:t>确认洗衣／烘干、健身设施与使用条件</s:t>
        </s:is>
      </s:c>
      <s:c r="C20" s="7" t="inlineStr">
        <s:is>
          <s:t>两家酒店的洗衣房、烘干机、健身房、开放时间及收费尚未核实，不能默认都有或免费。无健身房可房内舒展，无洗烘设备可手洗少量快干衣物或留回家；额外收费从机动预算中安排。</s:t>
        </s:is>
      </s:c>
    </s:row>
    <s:row r="21" ht="44.2" customHeight="1">
      <s:c r="A21" s="7" t="inlineStr">
        <s:is>
          <s:t>入住时｜早餐</s:t>
        </s:is>
      </s:c>
      <s:c r="B21" s="7" t="inlineStr">
        <s:is>
          <s:t>确认含早、供餐时间与加购价</s:t>
        </s:is>
      </s:c>
      <s:c r="C21" s="7" t="inlineStr">
        <s:is>
          <s:t>两家订单截图未显示含早。入住时核对早餐是否包含、供餐能否覆盖计划时段，以及两人加购总价。酒店不开餐或加购不合适时，买包点、鸡蛋、豆浆回房吃，仍按表内时段完成；特色早餐不专程绕路或排长队。</s:t>
        </s:is>
      </s:c>
    </s:row>
    <s:row r="22" ht="44.2" customHeight="1">
      <s:c r="A22" s="7" t="inlineStr">
        <s:is>
          <s:t>10/3｜解放公园</s:t>
        </s:is>
      </s:c>
      <s:c r="B22" s="7" t="inlineStr">
        <s:is>
          <s:t>鸽子广场及附近林荫道短逛</s:t>
        </s:is>
      </s:c>
      <s:c r="C22" s="7" t="inlineStr">
        <s:is>
          <s:t>09:30 酒店开车，参考解放公园西侧停车场导航，10:00–11:15 游览，按现场管理参与鸽子互动；只逛广场周边。公园免费，鸽食、停车按实付费，费用从现有预算使用。S44、S47</s:t>
        </s:is>
      </s:c>
    </s:row>
    <s:row r="23" ht="44.2" customHeight="1">
      <s:c r="A23" s="7" t="inlineStr">
        <s:is>
          <s:t>9/30 起查看｜省博备选</s:t>
        </s:is>
      </s:c>
      <s:c r="B23" s="7" t="inlineStr">
        <s:is>
          <s:t>若选 10/5 马王堆陈列，先约门票</s:t>
        </s:is>
      </s:c>
      <s:c r="C23" s="7" t="inlineStr">
        <s:is>
          <s:t>2026 国庆通告：提前 5 天（不含当天）通过官方微信公众号或支付宝小程序实名分时预约。10/5 从 9/30 起查看，10/6 从 10/1 起查看；具体放票时刻与场次按官方页面。约到适合时段再替换植物园，当前未代预约。S63</s:t>
        </s:is>
      </s:c>
    </s:row>
  </s:sheetData>
  <s:autoFilter ref="A4:C18"/>
  <s:mergeCells count="2">
    <s:mergeCell ref="A1:C1"/>
    <s:mergeCell ref="A2:C2"/>
  </s:mergeCells>
  <s:pageMargins left="0.25" right="0.25" top="0.35" bottom="0.35" header="0.5" footer="0.5"/>
  <s:pageSetup orientation="landscape" paperSize="8" fitToHeight="0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11.xml><?xml version="1.0" encoding="utf-8"?>
<s:worksheet xmlns:s="http://schemas.openxmlformats.org/spreadsheetml/2006/main">
  <s:sheetPr>
    <s:tabColor rgb="00214D48"/>
    <s:outlinePr summaryBelow="1" summaryRight="1"/>
    <s:pageSetUpPr fitToPage="1"/>
  </s:sheetPr>
  <s:dimension ref="A1:E16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23" customWidth="1" min="1" max="1"/>
    <s:col width="35" customWidth="1" min="2" max="2"/>
    <s:col width="44" customWidth="1" min="3" max="3"/>
    <s:col width="75" customWidth="1" min="4" max="4"/>
    <s:col width="77" customWidth="1" min="5" max="5"/>
  </s:cols>
  <s:sheetData>
    <s:row r="1" ht="40" customHeight="1">
      <s:c r="A1" s="1" t="inlineStr">
        <s:is>
          <s:t>2026 国庆 · 武汉 → 长沙 · 全程同车自驾版｜可替换安排</s:t>
        </s:is>
      </s:c>
    </s:row>
    <s:row r="2" ht="40" customHeight="1">
      <s:c r="A2" s="2" t="inlineStr">
        <s:is>
          <s:t>2026/10/1–10/7｜两人，先武汉后长沙。济南往返已出票、两城各 3 晚已订；杭州票待补。10/1 武汉机场取车，10/7 长沙机场还车，全程同一辆车。租车门店、车型与报价待落实。 修订：2026/9/29｜全程同车最新版。</s:t>
        </s:is>
      </s:c>
    </s:row>
    <s:row r="3" ht="15" customHeight="1"/>
    <s:row r="4" ht="28.6" customHeight="1">
      <s:c r="A4" s="3" t="inlineStr">
        <s:is>
          <s:t>替换类型</s:t>
        </s:is>
      </s:c>
      <s:c r="B4" s="3" t="inlineStr">
        <s:is>
          <s:t>地点</s:t>
        </s:is>
      </s:c>
      <s:c r="C4" s="3" t="inlineStr">
        <s:is>
          <s:t>什么时候换</s:t>
        </s:is>
      </s:c>
      <s:c r="D4" s="3" t="inlineStr">
        <s:is>
          <s:t>玩法</s:t>
        </s:is>
      </s:c>
      <s:c r="E4" s="3" t="inlineStr">
        <s:is>
          <s:t>费用变化</s:t>
        </s:is>
      </s:c>
    </s:row>
    <s:row r="5" ht="100" customHeight="1">
      <s:c r="A5" s="9" t="inlineStr">
        <s:is>
          <s:t>第五天替换 A｜需约到票</s:t>
        </s:is>
      </s:c>
      <s:c r="B5" s="9" t="inlineStr">
        <s:is>
          <s:t>省博｜长沙马王堆汉墓陈列</s:t>
        </s:is>
      </s:c>
      <s:c r="C5" s="9" t="inlineStr">
        <s:is>
          <s:t>想看汉墓文物、遇雨，且约到对应时段时替换植物园</s:t>
        </s:is>
      </s:c>
      <s:c r="D5" s="9" t="inlineStr">
        <s:is>
          <s:t>08:30 早餐、09:30 出发，交通停车预留至 10:30；选择覆盖 10:30 入场的预约，10:30–13:00 重点看马王堆汉墓陈列，13:00–14:00 馆外附近午餐，之后回酒店，15:00–16:30 午休。参观本馆区展览，不是马王堆墓坑遗址；当天不再叠加植物园。若只约到其他时段，按预约调整整段安排。</s:t>
        </s:is>
      </s:c>
      <s:c r="E5" s="9" t="inlineStr">
        <s:is>
          <s:t>基本陈列免费预约；付费特展、讲解按需另计。本馆国庆 10/1–7 开放，10/5 周一闭馆顺延；9/22 官方通告经文旅湖南发布。S63</s:t>
        </s:is>
      </s:c>
    </s:row>
    <s:row r="6" ht="100" customHeight="1">
      <s:c r="A6" s="7" t="inlineStr">
        <s:is>
          <s:t>大余湾替换</s:t>
        </s:is>
      </s:c>
      <s:c r="B6" s="7" t="inlineStr">
        <s:is>
          <s:t>东湖听涛片区 + 汉口江滩</s:t>
        </s:is>
      </s:c>
      <s:c r="C6" s="7" t="inlineStr">
        <s:is>
          <s:t>10/2 不想近郊自驾或景区活动过密</s:t>
        </s:is>
      </s:c>
      <s:c r="D6" s="7" t="inlineStr">
        <s:is>
          <s:t>若 10/2 改东湖听涛，08:30 酒店早餐、09:30 开车，午餐后回酒店；10/3 上午解放公园保持，下午改酒店休息与自由活动，避免重复东湖。</s:t>
        </s:is>
      </s:c>
      <s:c r="E6" s="7" t="inlineStr">
        <s:is>
          <s:t>可减大余湾门票 120，按实际调整油费；连续租期保持，不直接减少一天租金。</s:t>
        </s:is>
      </s:c>
    </s:row>
    <s:row r="7" ht="100" customHeight="1">
      <s:c r="A7" s="9" t="inlineStr">
        <s:is>
          <s:t>长沙地标可选</s:t>
        </s:is>
      </s:c>
      <s:c r="B7" s="9" t="inlineStr">
        <s:is>
          <s:t>橘子洲</s:t>
        </s:is>
      </s:c>
      <s:c r="C7" s="9" t="inlineStr">
        <s:is>
          <s:t>有预约，且现场人流可以接受</s:t>
        </s:is>
      </s:c>
      <s:c r="D7" s="9" t="inlineStr">
        <s:is>
          <s:t>当前采用湘江东岸远眺橘子洲；只有临时明确想上岛且约到票时才替换，不叠加赶场。</s:t>
        </s:is>
      </s:c>
      <s:c r="E7" s="9" t="inlineStr">
        <s:is>
          <s:t>观光车等未计入；有新增项目要改预算。</s:t>
        </s:is>
      </s:c>
    </s:row>
    <s:row r="8" ht="100" customHeight="1">
      <s:c r="A8" s="7" t="inlineStr">
        <s:is>
          <s:t>武汉地标可选</s:t>
        </s:is>
      </s:c>
      <s:c r="B8" s="7" t="inlineStr">
        <s:is>
          <s:t>黄鹤楼</s:t>
        </s:is>
      </s:c>
      <s:c r="C8" s="7" t="inlineStr">
        <s:is>
          <s:t>特别想看地标且约到合适时段</s:t>
        </s:is>
      </s:c>
      <s:c r="D8" s="7" t="inlineStr">
        <s:is>
          <s:t>整段替换大余湾，08:30 早餐、09:30 出门，选 10:30 后可入场门票；仅选择此备选时落实预约。</s:t>
        </s:is>
      </s:c>
      <s:c r="E8" s="7" t="inlineStr">
        <s:is>
          <s:t>门票与跨江交通另计；原主方案不含黄鹤楼。</s:t>
        </s:is>
      </s:c>
    </s:row>
    <s:row r="9" ht="44.2" customHeight="1">
      <s:c r="A9" s="7" t="inlineStr">
        <s:is>
          <s:t>长沙大公园备选</s:t>
        </s:is>
      </s:c>
      <s:c r="B9" s="7" t="inlineStr">
        <s:is>
          <s:t>湖南烈士公园｜年嘉湖、林荫道</s:t>
        </s:is>
      </s:c>
      <s:c r="C9" s="7" t="inlineStr">
        <s:is>
          <s:t>替换 10/6 傍晚湘江散步</s:t>
        </s:is>
      </s:c>
      <s:c r="D9" s="7" t="inlineStr">
        <s:is>
          <s:t>17:00–18:30 湖岸、桥和林荫道散步拍照 P13；只走一段，不追求整园走完。与潮宗街备选二选一。</s:t>
        </s:is>
      </s:c>
      <s:c r="E9" s="7" t="inlineStr">
        <s:is>
          <s:t>公园免费；自驾到公共停车场，停车纳入全程预留，游船等另计。S29</s:t>
        </s:is>
      </s:c>
    </s:row>
    <s:row r="10" ht="59.9" customHeight="1">
      <s:c r="A10" s="7" t="inlineStr">
        <s:is>
          <s:t>武汉大公园备选</s:t>
        </s:is>
      </s:c>
      <s:c r="B10" s="7" t="inlineStr">
        <s:is>
          <s:t>东湖风景区｜听涛景区</s:t>
        </s:is>
      </s:c>
      <s:c r="C10" s="7" t="inlineStr">
        <s:is>
          <s:t>10/3 想逛公园时，整段替换原东湖绿道线</s:t>
        </s:is>
      </s:c>
      <s:c r="D10" s="7" t="inlineStr">
        <s:is>
          <s:t>15:00 起逛听涛湖岸，17:00–18:00 收尾，整段替换九女墩线。上午解放公园后回酒店，12:30–14:00 午休；14:00 开车，游览后附近晚餐再回酒店。</s:t>
        </s:is>
      </s:c>
      <s:c r="E10" s="7" t="inlineStr">
        <s:is>
          <s:t>公共景区免费；南湖自行车预算用于 10/4，不因替换东湖步行路线而扣减。S30</s:t>
        </s:is>
      </s:c>
    </s:row>
    <s:row r="11" ht="59.9" customHeight="1">
      <s:c r="A11" s="9" t="inlineStr">
        <s:is>
          <s:t>已采用｜10/3 上午</s:t>
        </s:is>
      </s:c>
      <s:c r="B11" s="9" t="inlineStr">
        <s:is>
          <s:t>解放公园｜鸽子广场、林荫道</s:t>
        </s:is>
      </s:c>
      <s:c r="C11" s="9" t="inlineStr">
        <s:is>
          <s:t>已选入主表；近、短逛、能回酒店午休</s:t>
        </s:is>
      </s:c>
      <s:c r="D11" s="9" t="inlineStr">
        <s:is>
          <s:t>09:30 酒店开车，10:00–11:15 看鸽子、林荫散步；11:15 返回停车场，11:45–12:30 酒店附近午餐，12:30–14:00 回房午休，15:00 东湖保持。</s:t>
        </s:is>
      </s:c>
      <s:c r="E11" s="9" t="inlineStr">
        <s:is>
          <s:t>酒店到西侧停车场高德约 2.1 公里／10 分钟，仅查询快照。公园免费，喂鸽子项目与停车另按现场付费，可用机动预算；费用未询。S44、S47</s:t>
        </s:is>
      </s:c>
    </s:row>
    <s:row r="12" ht="59.9" customHeight="1">
      <s:c r="A12" s="9" t="inlineStr">
        <s:is>
          <s:t>10/3 上午备选 B</s:t>
        </s:is>
      </s:c>
      <s:c r="B12" s="9" t="inlineStr">
        <s:is>
          <s:t>中山公园｜游乐区，挑一个项目</s:t>
        </s:is>
      </s:c>
      <s:c r="C12" s="9" t="inlineStr">
        <s:is>
          <s:t>未采用备选；想换游乐项目时替换上午公园</s:t>
        </s:is>
      </s:c>
      <s:c r="D12" s="9" t="inlineStr">
        <s:is>
          <s:t>09:30 酒店开车，10:00–11:30 只玩游乐区：选摩天轮／碰碰车等一个当天开放项目，再附近走走。排队长就换项目，11:30 收尾回酒店附近午餐。13:00–14:00 午休，15:00 东湖保持。</s:t>
        </s:is>
      </s:c>
      <s:c r="E12" s="9" t="inlineStr">
        <s:is>
          <s:t>到公园地图点高德约 3.6 公里／24 分钟，不含找停车位和园内步行；停车点待选。游乐项目收费、开放及等候未核，预算从机动费调整。S45、S47</s:t>
        </s:is>
      </s:c>
    </s:row>
    <s:row r="13" ht="59.9" customHeight="1">
      <s:c r="A13" s="9" t="inlineStr">
        <s:is>
          <s:t>10/3 上午备选 C</s:t>
        </s:is>
      </s:c>
      <s:c r="B13" s="9" t="inlineStr">
        <s:is>
          <s:t>武汉关码头｜短程轮渡往返</s:t>
        </s:is>
      </s:c>
      <s:c r="C13" s="9" t="inlineStr">
        <s:is>
          <s:t>想体验长江上的武汉；能接受班次和候船不确定</s:t>
        </s:is>
      </s:c>
      <s:c r="D13" s="9" t="inlineStr">
        <s:is>
          <s:t>车辆停武汉关码头附近，乘客步行登船，坐武中线到对岸、再乘船回武汉关取原车；作为游玩体验。建议留约 1.5–2 小时，先核对双向班次与预约。若候船会挤占回酒店午休，则不选此项。下午 15:00 东湖保持。</s:t>
        </s:is>
      </s:c>
      <s:c r="E13" s="9" t="inlineStr">
        <s:is>
          <s:t>到码头停车场高德约 4.1 公里／26 分钟，仅查询快照。2026 国庆票价、双向班次和预约未确认；不能保证 1.5 小时内完成。停车与船票按实计，从机动费用调整。S46、S47</s:t>
        </s:is>
      </s:c>
    </s:row>
    <s:row r="14" ht="75.5" customHeight="1">
      <s:c r="A14" s="9" t="inlineStr">
        <s:is>
          <s:t>10/4 简化备选</s:t>
        </s:is>
      </s:c>
      <s:c r="B14" s="9" t="inlineStr">
        <s:is>
          <s:t>临湘爱饭午餐，直接去长沙</s:t>
        </s:is>
      </s:c>
      <s:c r="C14" s="9" t="inlineStr">
        <s:is>
          <s:t>严重拥堵、持续下雨或驾驶者当天想减少活动时简化</s:t>
        </s:is>
      </s:c>
      <s:c r="D14" s="9" t="inlineStr">
        <s:is>
          <s:t>导航改爱饭停车场（临湘店）。临湘出口到店约 2.8 公里／8 分钟；地图 4.5 分、人均 64 元，0730-3561777。只吃午餐后继续去长沙。正常情况采用岳阳特色午餐和南湖主游方案。</s:t>
        </s:is>
      </s:c>
      <s:c r="E14" s="9" t="inlineStr">
        <s:is>
          <s:t>取消岳阳游览时骑行数量改 0，餐饮增量按需改 0；汽车仍全程连续使用。S48、S49</s:t>
        </s:is>
      </s:c>
    </s:row>
    <s:row r="15" ht="75.5" customHeight="1">
      <s:c r="A15" s="9" t="inlineStr">
        <s:is>
          <s:t>第五天替换 B｜开放校园</s:t>
        </s:is>
      </s:c>
      <s:c r="B15" s="9" t="inlineStr">
        <s:is>
          <s:t>湖南大学｜东方红广场、校园建筑外观</s:t>
        </s:is>
      </s:c>
      <s:c r="C15" s="9" t="inlineStr">
        <s:is>
          <s:t>想轻松短逛，整段替换植物园；户外公共区域按免预约安排</s:t>
        </s:is>
      </s:c>
      <s:c r="D15" s="9" t="inlineStr">
        <s:is>
          <s:t>08:30 早餐，09:30 开车到岳麓南门周边开放停车场；10:30–12:00 从东方红广场走校园公共道路，看大礼堂等建筑外观。12:00–13:00 麓山南路午餐后回酒店午休。只逛开放道路及建筑外观，教学楼、宿舍和书院不包含在免预约范围；临时管制以现场为准。若次日已安排书院，不再重复同一路段。</s:t>
        </s:is>
      </s:c>
      <s:c r="E15" s="9" t="inlineStr">
        <s:is>
          <s:t>公共校园散步免费；停车用原预算，餐饮额度不变。S64</s:t>
        </s:is>
      </s:c>
    </s:row>
    <s:row r="16" ht="75.5" customHeight="1">
      <s:c r="A16" s="9" t="inlineStr">
        <s:is>
          <s:t>第五、六天整天对调</s:t>
        </s:is>
      </s:c>
      <s:c r="B16" s="9" t="inlineStr">
        <s:is>
          <s:t>植物园／省博／湖大日 ↔ 书院、湘江日</s:t>
        </s:is>
      </s:c>
      <s:c r="C16" s="9" t="inlineStr">
        <s:is>
          <s:t>按天气、预约与体力决定；默认保留 10/5 植物园、10/6 书院</s:t>
        </s:is>
      </s:c>
      <s:c r="D16" s="9" t="inlineStr">
        <s:is>
          <s:t>两天早餐、交通、午餐、午休及 P/F 标记一起移动。书院日仍 06:30 出发、07:50 入院。若书院改 10/5，10/4 南湖缩短为 14:15–15:30 短程骑行，15:45 前开车去长沙，目标 18:30–19:30 抵店，早吃晚饭、22:00 前睡；避免晚归接早起。</s:t>
        </s:is>
      </s:c>
      <s:c r="E16" s="9" t="inlineStr">
        <s:is>
          <s:t>酒店、正式机票、全程同车不变；改约植物园／书院／省博。原两天餐饮总额不变，实际租车和停车按实结算。</s:t>
        </s:is>
      </s:c>
    </s:row>
  </s:sheetData>
  <s:autoFilter ref="A4:E8"/>
  <s:mergeCells count="2">
    <s:mergeCell ref="A2:E2"/>
    <s:mergeCell ref="A1:E1"/>
  </s:mergeCells>
  <s:pageMargins left="0.25" right="0.25" top="0.35" bottom="0.35" header="0.5" footer="0.5"/>
  <s:pageSetup orientation="landscape" paperSize="8" fitToHeight="1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xl/worksheets/sheet12.xml><?xml version="1.0" encoding="utf-8"?>
<s:worksheet xmlns:r="http://schemas.openxmlformats.org/officeDocument/2006/relationships" xmlns:s="http://schemas.openxmlformats.org/spreadsheetml/2006/main">
  <s:sheetPr>
    <s:tabColor rgb="00214D48"/>
    <s:outlinePr summaryBelow="1" summaryRight="1"/>
    <s:pageSetUpPr fitToPage="1"/>
  </s:sheetPr>
  <s:dimension ref="A1:E81"/>
  <s:sheetViews>
    <s:sheetView showGridLines="0" zoomScale="85" workbookViewId="0">
      <s:pane xSplit="2" ySplit="4" topLeftCell="C5" activePane="bottomRight" state="frozen"/>
      <s:selection pane="topRight" activeCell="A1" sqref="A1"/>
      <s:selection pane="bottomLeft" activeCell="A1" sqref="A1"/>
      <s:selection pane="bottomRight" activeCell="A1" sqref="A1"/>
    </s:sheetView>
  </s:sheetViews>
  <s:sheetFormatPr baseColWidth="8" defaultRowHeight="15"/>
  <s:cols>
    <s:col width="9" customWidth="1" min="1" max="1"/>
    <s:col width="29" customWidth="1" min="2" max="2"/>
    <s:col width="98" customWidth="1" min="3" max="3"/>
    <s:col width="22" customWidth="1" min="4" max="4"/>
    <s:col width="40" customWidth="1" min="5" max="5"/>
  </s:cols>
  <s:sheetData>
    <s:row r="1" ht="40" customHeight="1">
      <s:c r="A1" s="1" t="inlineStr">
        <s:is>
          <s:t>2026 国庆 · 武汉 → 长沙 · 全程同车自驾版｜资料来源</s:t>
        </s:is>
      </s:c>
    </s:row>
    <s:row r="2" ht="40" customHeight="1">
      <s:c r="A2" s="2" t="inlineStr">
        <s:is>
          <s:t>正式订单以 9/28 用户截图为准（O01/O02）；旧交通和旧酒店查价只留作历史来源。公园资料 S29/S30 于 9/28 查阅；其余景点建议沿用旧版，不等同本次重新核实。</s:t>
        </s:is>
      </s:c>
    </s:row>
    <s:row r="3" ht="15" customHeight="1"/>
    <s:row r="4" ht="28.6" customHeight="1">
      <s:c r="A4" s="3" t="inlineStr">
        <s:is>
          <s:t>编号</s:t>
        </s:is>
      </s:c>
      <s:c r="B4" s="3" t="inlineStr">
        <s:is>
          <s:t>核查事项</s:t>
        </s:is>
      </s:c>
      <s:c r="C4" s="3" t="inlineStr">
        <s:is>
          <s:t>支持内容及限制</s:t>
        </s:is>
      </s:c>
      <s:c r="D4" s="3" t="inlineStr">
        <s:is>
          <s:t>链接</s:t>
        </s:is>
      </s:c>
      <s:c r="E4" s="3" t="inlineStr">
        <s:is>
          <s:t>来源性质</s:t>
        </s:is>
      </s:c>
    </s:row>
    <s:row r="5" ht="80" customHeight="1">
      <s:c r="A5" s="9" t="inlineStr">
        <s:is>
          <s:t>S1</s:t>
        </s:is>
      </s:c>
      <s:c r="B5" s="9" t="inlineStr">
        <s:is>
          <s:t>济南 → 武汉机票</s:t>
        </s:is>
      </s:c>
      <s:c r="C5" s="9" t="inlineStr">
        <s:is>
          <s:t>9/16 北京时间凌晨查询 10/1、1 成人经济舱：MU6313 13:05–14:55，含税 980=860+120；托运 20kg。</s:t>
        </s:is>
      </s:c>
      <s:c r="D5" s="23" t="inlineStr">
        <s:is>
          <s:t>查看原始来源</s:t>
        </s:is>
      </s:c>
      <s:c r="E5" s="9" t="inlineStr">
        <s:is>
          <s:t>历史参考，非本次正式订单；Trip.com 页面票档；未购买</s:t>
        </s:is>
      </s:c>
    </s:row>
    <s:row r="6" ht="80" customHeight="1">
      <s:c r="A6" s="7" t="inlineStr">
        <s:is>
          <s:t>S2</s:t>
        </s:is>
      </s:c>
      <s:c r="B6" s="7" t="inlineStr">
        <s:is>
          <s:t>长沙 → 济南机票</s:t>
        </s:is>
      </s:c>
      <s:c r="C6" s="7" t="inlineStr">
        <s:is>
          <s:t>同次查询 10/7：PN6308 16:15–18:10，含税 960=840+120；托运 20kg。</s:t>
        </s:is>
      </s:c>
      <s:c r="D6" s="24" t="inlineStr">
        <s:is>
          <s:t>查看原始来源</s:t>
        </s:is>
      </s:c>
      <s:c r="E6" s="7" t="inlineStr">
        <s:is>
          <s:t>历史参考，非本次正式订单；Trip.com 页面票档；未购买</s:t>
        </s:is>
      </s:c>
    </s:row>
    <s:row r="7" ht="80" customHeight="1">
      <s:c r="A7" s="9" t="inlineStr">
        <s:is>
          <s:t>S3</s:t>
        </s:is>
      </s:c>
      <s:c r="B7" s="9" t="inlineStr">
        <s:is>
          <s:t>原顺序去程机票</s:t>
        </s:is>
      </s:c>
      <s:c r="C7" s="9" t="inlineStr">
        <s:is>
          <s:t>同次查询 10/1：PN6307 13:20–15:15，含税 940=820+120；托运 20kg，手提 1×7kg。</s:t>
        </s:is>
      </s:c>
      <s:c r="D7" s="23" t="inlineStr">
        <s:is>
          <s:t>查看原始来源</s:t>
        </s:is>
      </s:c>
      <s:c r="E7" s="9" t="inlineStr">
        <s:is>
          <s:t>历史参考，非本次正式订单；同口径比较；未计主预算</s:t>
        </s:is>
      </s:c>
    </s:row>
    <s:row r="8" ht="80" customHeight="1">
      <s:c r="A8" s="7" t="inlineStr">
        <s:is>
          <s:t>S4</s:t>
        </s:is>
      </s:c>
      <s:c r="B8" s="7" t="inlineStr">
        <s:is>
          <s:t>原顺序返程机票</s:t>
        </s:is>
      </s:c>
      <s:c r="C8" s="7" t="inlineStr">
        <s:is>
          <s:t>同次查询 10/7：MU6314 15:55–17:35，含税 940=820+120；托运 20kg，手提 1×8kg。</s:t>
        </s:is>
      </s:c>
      <s:c r="D8" s="24" t="inlineStr">
        <s:is>
          <s:t>查看原始来源</s:t>
        </s:is>
      </s:c>
      <s:c r="E8" s="7" t="inlineStr">
        <s:is>
          <s:t>历史参考，非本次正式订单；同口径比较；未计主预算</s:t>
        </s:is>
      </s:c>
    </s:row>
    <s:row r="9" ht="80" customHeight="1">
      <s:c r="A9" s="9" t="inlineStr">
        <s:is>
          <s:t>S5</s:t>
        </s:is>
      </s:c>
      <s:c r="B9" s="9" t="inlineStr">
        <s:is>
          <s:t>旧版杭州去程动车｜只作差额对照</s:t>
        </s:is>
      </s:c>
      <s:c r="C9" s="9" t="inlineStr">
        <s:is>
          <s:t>旧版近期参考 D2246 二等座 315；本版已改 CZ6198 飞机 1,000，因此预算增加 685。该动车不再计入主表。</s:t>
        </s:is>
      </s:c>
      <s:c r="D9" s="23" t="inlineStr">
        <s:is>
          <s:t>查看原始来源</s:t>
        </s:is>
      </s:c>
      <s:c r="E9" s="9" t="inlineStr">
        <s:is>
          <s:t>历史参考，非本次正式订单；携程近期时刻／价格</s:t>
        </s:is>
      </s:c>
    </s:row>
    <s:row r="10" ht="80" customHeight="1">
      <s:c r="A10" s="7" t="inlineStr">
        <s:is>
          <s:t>S6</s:t>
        </s:is>
      </s:c>
      <s:c r="B10" s="7" t="inlineStr">
        <s:is>
          <s:t>武汉 → 长沙自驾路线</s:t>
        </s:is>
      </s:c>
      <s:c r="C10" s="7" t="inlineStr">
        <s:is>
          <s:t>10/4 岳阳主游：武汉—岳阳市区午餐—南湖—长沙，全程约 379 公里；午餐见 S56，免费开放湖岸与骑行安排见 S60，行车路线见 S61。</s:t>
        </s:is>
      </s:c>
      <s:c r="D10" s="24" t="inlineStr">
        <s:is>
          <s:t>查看原始来源</s:t>
        </s:is>
      </s:c>
      <s:c r="E10" s="7" t="inlineStr">
        <s:is>
          <s:t>高德驾车查询；2026/9/28；非节假日到达保证</s:t>
        </s:is>
      </s:c>
    </s:row>
    <s:row r="11" ht="80" customHeight="1">
      <s:c r="A11" s="9" t="inlineStr">
        <s:is>
          <s:t>S7</s:t>
        </s:is>
      </s:c>
      <s:c r="B11" s="9" t="inlineStr">
        <s:is>
          <s:t>长沙 → 杭州高铁</s:t>
        </s:is>
      </s:c>
      <s:c r="C11" s="9" t="inlineStr">
        <s:is>
          <s:t>同次 9/17 参考列表：G230 长沙南 14:00 → 杭州东 17:32，二等座 437。</s:t>
        </s:is>
      </s:c>
      <s:c r="D11" s="23" t="inlineStr">
        <s:is>
          <s:t>查看原始来源</s:t>
        </s:is>
      </s:c>
      <s:c r="E11" s="9" t="inlineStr">
        <s:is>
          <s:t>历史参考，非本次正式订单；携程近期时刻／价格</s:t>
        </s:is>
      </s:c>
    </s:row>
    <s:row r="12" ht="80" customHeight="1">
      <s:c r="A12" s="7" t="inlineStr">
        <s:is>
          <s:t>S8</s:t>
        </s:is>
      </s:c>
      <s:c r="B12" s="7" t="inlineStr">
        <s:is>
          <s:t>铁路开售日期</s:t>
        </s:is>
      </s:c>
      <s:c r="C12" s="7" t="inlineStr">
        <s:is>
          <s:t>本版只需 10/4 与 10/7 铁路票，按 15 天含当天分别为 9/20、9/23 开售；具体起售时刻按站查询。</s:t>
        </s:is>
      </s:c>
      <s:c r="D12" s="24" t="inlineStr">
        <s:is>
          <s:t>查看原始来源</s:t>
        </s:is>
      </s:c>
      <s:c r="E12" s="7" t="inlineStr">
        <s:is>
          <s:t>历史参考，非本次正式订单；铁路 12306 购票／运输规则</s:t>
        </s:is>
      </s:c>
    </s:row>
    <s:row r="13" ht="80" customHeight="1">
      <s:c r="A13" s="9" t="inlineStr">
        <s:is>
          <s:t>S9</s:t>
        </s:is>
      </s:c>
      <s:c r="B13" s="9" t="inlineStr">
        <s:is>
          <s:t>武汉 10/1–4 酒店</s:t>
        </s:is>
      </s:c>
      <s:c r="C13" s="9" t="inlineStr">
        <s:is>
          <s:t>9/16 凌晨，1 房 2 成人，Deluxe Queen 无早；Early Bird 三晚含税 2,558，截图核对。9/30 23:00 前免费取消。</s:t>
        </s:is>
      </s:c>
      <s:c r="D13" s="23" t="inlineStr">
        <s:is>
          <s:t>查看原始来源</s:t>
        </s:is>
      </s:c>
      <s:c r="E13" s="9" t="inlineStr">
        <s:is>
          <s:t>历史参考，非本次正式订单；Trip.com；展示价未锁定</s:t>
        </s:is>
      </s:c>
    </s:row>
    <s:row r="14" ht="80" customHeight="1">
      <s:c r="A14" s="7" t="inlineStr">
        <s:is>
          <s:t>S10</s:t>
        </s:is>
      </s:c>
      <s:c r="B14" s="7" t="inlineStr">
        <s:is>
          <s:t>长沙 10/4–7 酒店</s:t>
        </s:is>
      </s:c>
      <s:c r="C14" s="7" t="inlineStr">
        <s:is>
          <s:t>同次，舒压大床无早；Intro offer 三晚含税 1,782，截图核对。10/4 18:00 前免费取消。</s:t>
        </s:is>
      </s:c>
      <s:c r="D14" s="24" t="inlineStr">
        <s:is>
          <s:t>查看原始来源</s:t>
        </s:is>
      </s:c>
      <s:c r="E14" s="7" t="inlineStr">
        <s:is>
          <s:t>历史参考，非本次正式订单；Trip.com；展示价未锁定</s:t>
        </s:is>
      </s:c>
    </s:row>
    <s:row r="15" ht="80" customHeight="1">
      <s:c r="A15" s="9" t="inlineStr">
        <s:is>
          <s:t>S11</s:t>
        </s:is>
      </s:c>
      <s:c r="B15" s="9" t="inlineStr">
        <s:is>
          <s:t>长沙原顺序酒店</s:t>
        </s:is>
      </s:c>
      <s:c r="C15" s="9" t="inlineStr">
        <s:is>
          <s:t>9/16 复查同店同房型 10/1–4：三晚含税 2,224，10/1 18:00 前免费取消。</s:t>
        </s:is>
      </s:c>
      <s:c r="D15" s="23" t="inlineStr">
        <s:is>
          <s:t>查看原始来源</s:t>
        </s:is>
      </s:c>
      <s:c r="E15" s="9" t="inlineStr">
        <s:is>
          <s:t>历史参考，非本次正式订单；同条件比较；未计主预算</s:t>
        </s:is>
      </s:c>
    </s:row>
    <s:row r="16" ht="80" customHeight="1">
      <s:c r="A16" s="7" t="inlineStr">
        <s:is>
          <s:t>S12</s:t>
        </s:is>
      </s:c>
      <s:c r="B16" s="7" t="inlineStr">
        <s:is>
          <s:t>武汉原顺序酒店</s:t>
        </s:is>
      </s:c>
      <s:c r="C16" s="7" t="inlineStr">
        <s:is>
          <s:t>9/16 复查同店同房型 10/4–7：三晚含税 2,035，10/3 23:00 前免费取消。</s:t>
        </s:is>
      </s:c>
      <s:c r="D16" s="24" t="inlineStr">
        <s:is>
          <s:t>查看原始来源</s:t>
        </s:is>
      </s:c>
      <s:c r="E16" s="7" t="inlineStr">
        <s:is>
          <s:t>历史参考，非本次正式订单；同条件比较；未计主预算</s:t>
        </s:is>
      </s:c>
    </s:row>
    <s:row r="17" ht="80" customHeight="1">
      <s:c r="A17" s="9" t="inlineStr">
        <s:is>
          <s:t>S13</s:t>
        </s:is>
      </s:c>
      <s:c r="B17" s="9" t="inlineStr">
        <s:is>
          <s:t>岳麓书院票务</s:t>
        </s:is>
      </s:c>
      <s:c r="C17" s="9" t="inlineStr">
        <s:is>
          <s:t>9/16 核实：成人 40；提前 4 天含当天实名预约；5–10 月 07:50–17:30 售票，17:40 停止入院，18:00 关闭。 9/28 调整：本表参观改为 10:30–11:45，开放时间不是要求旅客到场时间；预约和临时变动按官方公告。</s:t>
        </s:is>
      </s:c>
      <s:c r="D17" s="23" t="inlineStr">
        <s:is>
          <s:t>查看原始来源</s:t>
        </s:is>
      </s:c>
      <s:c r="E17" s="9" t="inlineStr">
        <s:is>
          <s:t>书院背景资料；当前早场开放与预约规则以 S62 为准。</s:t>
        </s:is>
      </s:c>
    </s:row>
    <s:row r="18" ht="80" customHeight="1">
      <s:c r="A18" s="7" t="inlineStr">
        <s:is>
          <s:t>S14</s:t>
        </s:is>
      </s:c>
      <s:c r="B18" s="7" t="inlineStr">
        <s:is>
          <s:t>长沙前段历史客流</s:t>
        </s:is>
      </s:c>
      <s:c r="C18" s="7" t="inlineStr">
        <s:is>
          <s:t>2025 国庆前段报道：岳麓山 10/3–4 已约满，橘子洲 10/3–5 已约满；是过往国庆例子，非 2026 预测。</s:t>
        </s:is>
      </s:c>
      <s:c r="D18" s="24" t="inlineStr">
        <s:is>
          <s:t>查看原始来源</s:t>
        </s:is>
      </s:c>
      <s:c r="E18" s="7" t="inlineStr">
        <s:is>
          <s:t>长沙晚报报道／搜狐转载</s:t>
        </s:is>
      </s:c>
    </s:row>
    <s:row r="19" ht="80" customHeight="1">
      <s:c r="A19" s="9" t="inlineStr">
        <s:is>
          <s:t>S15</s:t>
        </s:is>
      </s:c>
      <s:c r="B19" s="9" t="inlineStr">
        <s:is>
          <s:t>长沙 10/6 历史客流</s:t>
        </s:is>
      </s:c>
      <s:c r="C19" s="9" t="inlineStr">
        <s:is>
          <s:t>湖南省文旅厅 2025/10/9 文章记载：10/6 长沙瞬时客流峰值 151.75 万，后段仍很热闹；全市数据不可等同单个景点。</s:t>
        </s:is>
      </s:c>
      <s:c r="D19" s="23" t="inlineStr">
        <s:is>
          <s:t>查看原始来源</s:t>
        </s:is>
      </s:c>
      <s:c r="E19" s="9" t="inlineStr">
        <s:is>
          <s:t>湖南省文化和旅游厅</s:t>
        </s:is>
      </s:c>
    </s:row>
    <s:row r="20" ht="80" customHeight="1">
      <s:c r="A20" s="7" t="inlineStr">
        <s:is>
          <s:t>S16</s:t>
        </s:is>
      </s:c>
      <s:c r="B20" s="7" t="inlineStr">
        <s:is>
          <s:t>武汉前段历史压力</s:t>
        </s:is>
      </s:c>
      <s:c r="C20" s="7" t="inlineStr">
        <s:is>
          <s:t>2024 国庆回顾：黄鹤楼 10/2–5 连续发承载量预警。说明武汉前段同样忙，本路线避开把热门地标排满。</s:t>
        </s:is>
      </s:c>
      <s:c r="D20" s="24" t="inlineStr">
        <s:is>
          <s:t>查看原始来源</s:t>
        </s:is>
      </s:c>
      <s:c r="E20" s="7" t="inlineStr">
        <s:is>
          <s:t>武汉市政府；历史回顾</s:t>
        </s:is>
      </s:c>
    </s:row>
    <s:row r="21" ht="80" customHeight="1">
      <s:c r="A21" s="9" t="inlineStr">
        <s:is>
          <s:t>S17</s:t>
        </s:is>
      </s:c>
      <s:c r="B21" s="9" t="inlineStr">
        <s:is>
          <s:t>东湖历史交通提示</s:t>
        </s:is>
      </s:c>
      <s:c r="C21" s="9" t="inlineStr">
        <s:is>
          <s:t>2024 假期出行提示预判东湖日均客流超 25 万，景区周边 10–12、16–20 时段交通压力大；仅用于安排早场的参考。</s:t>
        </s:is>
      </s:c>
      <s:c r="D21" s="23" t="inlineStr">
        <s:is>
          <s:t>查看原始来源</s:t>
        </s:is>
      </s:c>
      <s:c r="E21" s="9" t="inlineStr">
        <s:is>
          <s:t>湖北省公安厅；历史提示</s:t>
        </s:is>
      </s:c>
    </s:row>
    <s:row r="22" ht="80" customHeight="1">
      <s:c r="A22" s="7" t="inlineStr">
        <s:is>
          <s:t>S18</s:t>
        </s:is>
      </s:c>
      <s:c r="B22" s="7" t="inlineStr">
        <s:is>
          <s:t>铜官老街与度假区</s:t>
        </s:is>
      </s:c>
      <s:c r="C22" s="7" t="inlineStr">
        <s:is>
          <s:t>原方案资料留档；10/5 已改湖南省植物园，当前内容见 S53–S55。</s:t>
        </s:is>
      </s:c>
      <s:c r="D22" s="24" t="inlineStr">
        <s:is>
          <s:t>查看原始来源</s:t>
        </s:is>
      </s:c>
      <s:c r="E22" s="7" t="inlineStr">
        <s:is>
          <s:t>已撤销地点的历史资料，不用于当前安排。</s:t>
        </s:is>
      </s:c>
    </s:row>
    <s:row r="23" ht="80" customHeight="1">
      <s:c r="A23" s="9" t="inlineStr">
        <s:is>
          <s:t>S19</s:t>
        </s:is>
      </s:c>
      <s:c r="B23" s="9" t="inlineStr">
        <s:is>
          <s:t>铜官陶艺工坊</s:t>
        </s:is>
      </s:c>
      <s:c r="C23" s="9" t="inlineStr">
        <s:is>
          <s:t>原方案资料留档；10/5 已改湖南省植物园，当前内容见 S53–S55。</s:t>
        </s:is>
      </s:c>
      <s:c r="D23" s="23" t="inlineStr">
        <s:is>
          <s:t>查看原始来源</s:t>
        </s:is>
      </s:c>
      <s:c r="E23" s="9" t="inlineStr">
        <s:is>
          <s:t>已撤销地点的历史资料，不用于当前安排。</s:t>
        </s:is>
      </s:c>
    </s:row>
    <s:row r="24" ht="80" customHeight="1">
      <s:c r="A24" s="7" t="inlineStr">
        <s:is>
          <s:t>S20</s:t>
        </s:is>
      </s:c>
      <s:c r="B24" s="7" t="inlineStr">
        <s:is>
          <s:t>汉口老建筑</s:t>
        </s:is>
      </s:c>
      <s:c r="C24" s="7" t="inlineStr">
        <s:is>
          <s:t>青岛路、平和打包厂、黎黄陂路等街区用于步行选线；内部开放另看现场。</s:t>
        </s:is>
      </s:c>
      <s:c r="D24" s="24" t="inlineStr">
        <s:is>
          <s:t>查看原始来源</s:t>
        </s:is>
      </s:c>
      <s:c r="E24" s="7" t="inlineStr">
        <s:is>
          <s:t>武汉市政府；原表来源</s:t>
        </s:is>
      </s:c>
    </s:row>
    <s:row r="25" ht="80" customHeight="1">
      <s:c r="A25" s="9" t="inlineStr">
        <s:is>
          <s:t>S21</s:t>
        </s:is>
      </s:c>
      <s:c r="B25" s="9" t="inlineStr">
        <s:is>
          <s:t>大余湾古村与田园</s:t>
        </s:is>
      </s:c>
      <s:c r="C25" s="9" t="inlineStr">
        <s:is>
          <s:t>支持村落与田园玩法；2026 活动和作物景色尚待临行核实。</s:t>
        </s:is>
      </s:c>
      <s:c r="D25" s="23" t="inlineStr">
        <s:is>
          <s:t>查看原始来源</s:t>
        </s:is>
      </s:c>
      <s:c r="E25" s="9" t="inlineStr">
        <s:is>
          <s:t>武汉市农业农村局；原表来源</s:t>
        </s:is>
      </s:c>
    </s:row>
    <s:row r="26" ht="80" customHeight="1">
      <s:c r="A26" s="7" t="inlineStr">
        <s:is>
          <s:t>S22</s:t>
        </s:is>
      </s:c>
      <s:c r="B26" s="7" t="inlineStr">
        <s:is>
          <s:t>大余湾门票</s:t>
        </s:is>
      </s:c>
      <s:c r="C26" s="7" t="inlineStr">
        <s:is>
          <s:t>2023 政府定价清单 60/成人，属于历史价格，并非 2026 成交票价。</s:t>
        </s:is>
      </s:c>
      <s:c r="D26" s="24" t="inlineStr">
        <s:is>
          <s:t>查看原始来源</s:t>
        </s:is>
      </s:c>
      <s:c r="E26" s="7" t="inlineStr">
        <s:is>
          <s:t>官方历史清单；原表来源</s:t>
        </s:is>
      </s:c>
    </s:row>
    <s:row r="27" ht="80" customHeight="1">
      <s:c r="A27" s="9" t="inlineStr">
        <s:is>
          <s:t>S23</s:t>
        </s:is>
      </s:c>
      <s:c r="B27" s="9" t="inlineStr">
        <s:is>
          <s:t>原顺序杭州去程铁路</s:t>
        </s:is>
      </s:c>
      <s:c r="C27" s="9" t="inlineStr">
        <s:is>
          <s:t>原表 9/15 查询 9/16 参考：G201 杭州东 10:50 → 长沙南 14:06，437。用于对照，未重新核查国庆班次。</s:t>
        </s:is>
      </s:c>
      <s:c r="D27" s="23" t="inlineStr">
        <s:is>
          <s:t>查看原始来源</s:t>
        </s:is>
      </s:c>
      <s:c r="E27" s="9" t="inlineStr">
        <s:is>
          <s:t>历史参考，非本次正式订单；原表近期记录</s:t>
        </s:is>
      </s:c>
    </s:row>
    <s:row r="28" ht="80" customHeight="1">
      <s:c r="A28" s="7" t="inlineStr">
        <s:is>
          <s:t>S24</s:t>
        </s:is>
      </s:c>
      <s:c r="B28" s="7" t="inlineStr">
        <s:is>
          <s:t>原顺序转场铁路</s:t>
        </s:is>
      </s:c>
      <s:c r="C28" s="7" t="inlineStr">
        <s:is>
          <s:t>原表同次参考：G544 长沙南 12:20 → 武汉站 13:52，177/人。</s:t>
        </s:is>
      </s:c>
      <s:c r="D28" s="24" t="inlineStr">
        <s:is>
          <s:t>查看原始来源</s:t>
        </s:is>
      </s:c>
      <s:c r="E28" s="7" t="inlineStr">
        <s:is>
          <s:t>历史参考，非本次正式订单；原表近期记录</s:t>
        </s:is>
      </s:c>
    </s:row>
    <s:row r="29" ht="80" customHeight="1">
      <s:c r="A29" s="9" t="inlineStr">
        <s:is>
          <s:t>S25</s:t>
        </s:is>
      </s:c>
      <s:c r="B29" s="9" t="inlineStr">
        <s:is>
          <s:t>原顺序杭州返程铁路</s:t>
        </s:is>
      </s:c>
      <s:c r="C29" s="9" t="inlineStr">
        <s:is>
          <s:t>原表同次参考：G1444 武汉站 13:55 → 杭州西 18:00，353。</s:t>
        </s:is>
      </s:c>
      <s:c r="D29" s="23" t="inlineStr">
        <s:is>
          <s:t>查看原始来源</s:t>
        </s:is>
      </s:c>
      <s:c r="E29" s="9" t="inlineStr">
        <s:is>
          <s:t>历史参考，非本次正式订单；原表近期记录</s:t>
        </s:is>
      </s:c>
    </s:row>
    <s:row r="30" ht="80" customHeight="1">
      <s:c r="A30" s="7" t="inlineStr">
        <s:is>
          <s:t>S26</s:t>
        </s:is>
      </s:c>
      <s:c r="B30" s="7" t="inlineStr">
        <s:is>
          <s:t>历史偏好与原文件</s:t>
        </s:is>
      </s:c>
      <s:c r="C30" s="7" t="inlineStr">
        <s:is>
          <s:t>读取本地历史会话 01a09f1c-320d-7130-b53f-8cfe6219712c，标题仍为“规划国庆广西北海行程”；沿用两人、无博物馆、全季、老街古建湖景田园。</s:t>
        </s:is>
      </s:c>
      <s:c r="D30" s="7" t="inlineStr">
        <s:is>
          <s:t>../长沙武汉国庆7天行程.xlsx</s:t>
        </s:is>
      </s:c>
      <s:c r="E30" s="7" t="inlineStr">
        <s:is>
          <s:t>原文件保留，当前为新版本</s:t>
        </s:is>
      </s:c>
    </s:row>
    <s:row r="31" ht="80" customHeight="1">
      <s:c r="A31" s="9" t="inlineStr">
        <s:is>
          <s:t>S27</s:t>
        </s:is>
      </s:c>
      <s:c r="B31" s="9" t="inlineStr">
        <s:is>
          <s:t>估算边界</s:t>
        </s:is>
      </s:c>
      <s:c r="C31" s="9" t="inlineStr">
        <s:is>
          <s:t>租车、油费、停车、接驳、餐饮和骑行仍为预算；路线快照非国庆预测。正式济南机票与两城酒店按用户订单已确认，杭州机票待提供。</s:t>
        </s:is>
      </s:c>
      <s:c r="D31" s="9" t="inlineStr">
        <s:is>
          <s:t>—</s:t>
        </s:is>
      </s:c>
      <s:c r="E31" s="9" t="inlineStr">
        <s:is>
          <s:t>本次规划与估算</s:t>
        </s:is>
      </s:c>
    </s:row>
    <s:row r="32" ht="80" customHeight="1">
      <s:c r="A32" s="7" t="inlineStr">
        <s:is>
          <s:t>S28</s:t>
        </s:is>
      </s:c>
      <s:c r="B32" s="7" t="inlineStr">
        <s:is>
          <s:t>杭州 → 武汉机票</s:t>
        </s:is>
      </s:c>
      <s:c r="C32" s="7" t="inlineStr">
        <s:is>
          <s:t>9/16 上午已查 10/1 CZ6198 13:10–14:50，杭州萧山 T4 → 武汉天河 T3；含税 1,000=910+90，托运 20kg、手提 1×8kg。本次沿用刚核实票档，未再次刷新。</s:t>
        </s:is>
      </s:c>
      <s:c r="D32" s="24" t="inlineStr">
        <s:is>
          <s:t>查看原始来源</s:t>
        </s:is>
      </s:c>
      <s:c r="E32" s="7" t="inlineStr">
        <s:is>
          <s:t>历史参考，非本次正式订单；Trip.com；国庆日期，未购买</s:t>
        </s:is>
      </s:c>
    </s:row>
    <s:row r="33" ht="80" customHeight="1">
      <s:c r="A33" s="9" t="inlineStr">
        <s:is>
          <s:t>M01</s:t>
        </s:is>
      </s:c>
      <s:c r="B33" s="9" t="inlineStr">
        <s:is>
          <s:t>黎黄陂路建筑与拍摄场景</s:t>
        </s:is>
      </s:c>
      <s:c r="C33" s="9" t="inlineStr">
        <s:is>
          <s:t>官方资料介绍沿线历史建筑、老街和摄影场景；本表以外观为主，不代表内部开放。</s:t>
        </s:is>
      </s:c>
      <s:c r="D33" s="23" t="inlineStr">
        <s:is>
          <s:t>查看原始来源</s:t>
        </s:is>
      </s:c>
      <s:c r="E33" s="9" t="inlineStr">
        <s:is>
          <s:t>武汉市商务局；历史街区资料</s:t>
        </s:is>
      </s:c>
    </s:row>
    <s:row r="34" ht="80" customHeight="1">
      <s:c r="A34" s="7" t="inlineStr">
        <s:is>
          <s:t>M02</s:t>
        </s:is>
      </s:c>
      <s:c r="B34" s="7" t="inlineStr">
        <s:is>
          <s:t>东湖九女墩湖岸</s:t>
        </s:is>
      </s:c>
      <s:c r="C34" s="7" t="inlineStr">
        <s:is>
          <s:t>资料确认湖光序曲附近的九女墩公园有开阔湖岸、树荫；只用于选择湖岸场景，不套用过去活动或花期。</s:t>
        </s:is>
      </s:c>
      <s:c r="D34" s="24" t="inlineStr">
        <s:is>
          <s:t>查看原始来源</s:t>
        </s:is>
      </s:c>
      <s:c r="E34" s="7" t="inlineStr">
        <s:is>
          <s:t>武汉东湖风景区管委会</s:t>
        </s:is>
      </s:c>
    </s:row>
    <s:row r="35" ht="80" customHeight="1">
      <s:c r="A35" s="9" t="inlineStr">
        <s:is>
          <s:t>M03</s:t>
        </s:is>
      </s:c>
      <s:c r="B35" s="9" t="inlineStr">
        <s:is>
          <s:t>大余湾晒秋与古村</s:t>
        </s:is>
      </s:c>
      <s:c r="C35" s="9" t="inlineStr">
        <s:is>
          <s:t>2025 年古村与晒秋报道支持拍摄题材；2026 活动、布景和田园颜色未核实，主表已标为看现场。</s:t>
        </s:is>
      </s:c>
      <s:c r="D35" s="23" t="inlineStr">
        <s:is>
          <s:t>查看原始来源</s:t>
        </s:is>
      </s:c>
      <s:c r="E35" s="9" t="inlineStr">
        <s:is>
          <s:t>武汉市农业农村局</s:t>
        </s:is>
      </s:c>
    </s:row>
    <s:row r="36" ht="80" customHeight="1">
      <s:c r="A36" s="7" t="inlineStr">
        <s:is>
          <s:t>M04</s:t>
        </s:is>
      </s:c>
      <s:c r="B36" s="7" t="inlineStr">
        <s:is>
          <s:t>潮宗街历史街巷</s:t>
        </s:is>
      </s:c>
      <s:c r="C36" s="7" t="inlineStr">
        <s:is>
          <s:t>官方资料列潮宗街、北正街等历史与消费节点；用于沿原线路挑选街巷取景。</s:t>
        </s:is>
      </s:c>
      <s:c r="D36" s="24" t="inlineStr">
        <s:is>
          <s:t>查看原始来源</s:t>
        </s:is>
      </s:c>
      <s:c r="E36" s="7" t="inlineStr">
        <s:is>
          <s:t>湖南省政府；街区资料</s:t>
        </s:is>
      </s:c>
    </s:row>
    <s:row r="37" ht="80" customHeight="1">
      <s:c r="A37" s="9" t="inlineStr">
        <s:is>
          <s:t>M05</s:t>
        </s:is>
      </s:c>
      <s:c r="B37" s="9" t="inlineStr">
        <s:is>
          <s:t>兰陵路过早与候选店</s:t>
        </s:is>
      </s:c>
      <s:c r="C37" s="9" t="inlineStr">
        <s:is>
          <s:t>2024 国庆报道列胜利街与兰陵路交口的三镇民生甜食馆及刘记三狗等；支持特色与位置，不支持 2026 国庆营业时间或现价保证。</s:t>
        </s:is>
      </s:c>
      <s:c r="D37" s="23" t="inlineStr">
        <s:is>
          <s:t>查看原始来源</s:t>
        </s:is>
      </s:c>
      <s:c r="E37" s="9" t="inlineStr">
        <s:is>
          <s:t>武汉市商务局；历史到访报道</s:t>
        </s:is>
      </s:c>
    </s:row>
    <s:row r="38" ht="80" customHeight="1">
      <s:c r="A38" s="7" t="inlineStr">
        <s:is>
          <s:t>M06</s:t>
        </s:is>
      </s:c>
      <s:c r="B38" s="7" t="inlineStr">
        <s:is>
          <s:t>武汉经典菜</s:t>
        </s:is>
      </s:c>
      <s:c r="C38" s="7" t="inlineStr">
        <s:is>
          <s:t>武汉商务部门介绍排骨藕汤、黄陂三鲜等当地菜；本表点菜搭配与金额控制为规划建议。</s:t>
        </s:is>
      </s:c>
      <s:c r="D38" s="24" t="inlineStr">
        <s:is>
          <s:t>查看原始来源</s:t>
        </s:is>
      </s:c>
      <s:c r="E38" s="7" t="inlineStr">
        <s:is>
          <s:t>武汉市商务局</s:t>
        </s:is>
      </s:c>
    </s:row>
    <s:row r="39" ht="80" customHeight="1">
      <s:c r="A39" s="9" t="inlineStr">
        <s:is>
          <s:t>M07</s:t>
        </s:is>
      </s:c>
      <s:c r="B39" s="9" t="inlineStr">
        <s:is>
          <s:t>黄陂三鲜与豆丝</s:t>
        </s:is>
      </s:c>
      <s:c r="C39" s="9" t="inlineStr">
        <s:is>
          <s:t>2026 报道介绍两项黄陂特色；不代表大余湾每家餐馆都有供应。</s:t>
        </s:is>
      </s:c>
      <s:c r="D39" s="23" t="inlineStr">
        <s:is>
          <s:t>查看原始来源</s:t>
        </s:is>
      </s:c>
      <s:c r="E39" s="9" t="inlineStr">
        <s:is>
          <s:t>武汉市农业农村局</s:t>
        </s:is>
      </s:c>
    </s:row>
    <s:row r="40" ht="80" customHeight="1">
      <s:c r="A40" s="7" t="inlineStr">
        <s:is>
          <s:t>M08</s:t>
        </s:is>
      </s:c>
      <s:c r="B40" s="7" t="inlineStr">
        <s:is>
          <s:t>汉口热门片区客流</s:t>
        </s:is>
      </s:c>
      <s:c r="C40" s="7" t="inlineStr">
        <s:is>
          <s:t>2026/8/28 警方信息提及巴公房子、黎黄陂路夏季人流密集；说明拍照热门点仍需灵活换位置，非国庆逐时预测。</s:t>
        </s:is>
      </s:c>
      <s:c r="D40" s="24" t="inlineStr">
        <s:is>
          <s:t>查看原始来源</s:t>
        </s:is>
      </s:c>
      <s:c r="E40" s="7" t="inlineStr">
        <s:is>
          <s:t>武汉市公安局；2026 信息</s:t>
        </s:is>
      </s:c>
    </s:row>
    <s:row r="41" ht="80" customHeight="1">
      <s:c r="A41" s="9" t="inlineStr">
        <s:is>
          <s:t>M09</s:t>
        </s:is>
      </s:c>
      <s:c r="B41" s="9" t="inlineStr">
        <s:is>
          <s:t>长沙特色小吃与就餐街区</s:t>
        </s:is>
      </s:c>
      <s:c r="C41" s="9" t="inlineStr">
        <s:is>
          <s:t>文旅部门名单列长沙米粉、臭豆腐、糖油粑粑，以及潮宗街、麓山南路等美食街区。用于选种类与顺路片区，未逐店询价。</s:t>
        </s:is>
      </s:c>
      <s:c r="D41" s="23" t="inlineStr">
        <s:is>
          <s:t>查看原始来源</s:t>
        </s:is>
      </s:c>
      <s:c r="E41" s="9" t="inlineStr">
        <s:is>
          <s:t>湖南省文化和旅游厅</s:t>
        </s:is>
      </s:c>
    </s:row>
    <s:row r="42" ht="80" customHeight="1">
      <s:c r="A42" s="7" t="inlineStr">
        <s:is>
          <s:t>M10</s:t>
        </s:is>
      </s:c>
      <s:c r="B42" s="7" t="inlineStr">
        <s:is>
          <s:t>拍摄建议与餐饮预算</s:t>
        </s:is>
      </s:c>
      <s:c r="C42" s="7" t="inlineStr">
        <s:is>
          <s:t>具体构图、停留分钟、早晚光线窗口是本次建议；没有保证日落、红叶、空镜或拍摄效果。餐饮建议全部纳入原 240/天/两人预算。</s:t>
        </s:is>
      </s:c>
      <s:c r="D42" s="7" t="inlineStr">
        <s:is>
          <s:t>—</s:t>
        </s:is>
      </s:c>
      <s:c r="E42" s="7" t="inlineStr">
        <s:is>
          <s:t>规划建议；不是新增收费</s:t>
        </s:is>
      </s:c>
    </s:row>
    <s:row r="43" ht="44.2" customHeight="1">
      <s:c r="A43" s="7" t="inlineStr">
        <s:is>
          <s:t>O01</s:t>
        </s:is>
      </s:c>
      <s:c r="B43" s="7" t="inlineStr">
        <s:is>
          <s:t>济南正式机票</s:t>
        </s:is>
      </s:c>
      <s:c r="C43" s="7" t="inlineStr">
        <s:is>
          <s:t>用户 9/28 提供：10/1 SC8875 济南 → 武汉 14:00–15:45，1,028 元；10/7 HU7789 长沙 → 济南 14:30–16:35，988 元，黄花 T2 出发。均已出票，年份沿用 2026 行程；行李和费用拆分未展示。</s:t>
        </s:is>
      </s:c>
      <s:c r="D43" s="7" t="inlineStr">
        <s:is>
          <s:t>用户提供的机票订单截图</s:t>
        </s:is>
      </s:c>
      <s:c r="E43" s="7" t="inlineStr">
        <s:is>
          <s:t>正式订单截图；非本次联网查价</s:t>
        </s:is>
      </s:c>
    </s:row>
    <s:row r="44" ht="59.9" customHeight="1">
      <s:c r="A44" s="7" t="inlineStr">
        <s:is>
          <s:t>O02</s:t>
        </s:is>
      </s:c>
      <s:c r="B44" s="7" t="inlineStr">
        <s:is>
          <s:t>两城正式酒店订单</s:t>
        </s:is>
      </s:c>
      <s:c r="C44" s="7" t="inlineStr">
        <s:is>
          <s:t>武汉汉庭武汉香港路儿童医院酒店：10/1–4，高级大床房 A，1 间 3 晚，1,395.56 元；长沙全季长沙南站树木岭地铁站酒店：10/4–7，高级大床房，1 间 3 晚，1,301.64 元。均待入住；早餐和取消条件未展示。</s:t>
        </s:is>
      </s:c>
      <s:c r="D44" s="7" t="inlineStr">
        <s:is>
          <s:t>用户提供的酒店订单截图</s:t>
        </s:is>
      </s:c>
      <s:c r="E44" s="7" t="inlineStr">
        <s:is>
          <s:t>正式订单截图；未推断取消、含早规则</s:t>
        </s:is>
      </s:c>
    </s:row>
    <s:row r="45" ht="44.2" customHeight="1">
      <s:c r="A45" s="7" t="inlineStr">
        <s:is>
          <s:t>S29</s:t>
        </s:is>
      </s:c>
      <s:c r="B45" s="7" t="inlineStr">
        <s:is>
          <s:t>湖南烈士公园大公园备选</s:t>
        </s:is>
      </s:c>
      <s:c r="C45" s="7" t="inlineStr">
        <s:is>
          <s:t>湖南省文旅厅介绍公园年嘉湖及林荫景观，并说明免费入园。1.5–2 小时为本表建议；国庆开放变化以公告为准，不保证客流少。</s:t>
        </s:is>
      </s:c>
      <s:c r="D45" s="7" t="inlineStr">
        <s:is>
          <s:t>打开官方资料</s:t>
        </s:is>
      </s:c>
      <s:c r="E45" s="7" t="inlineStr">
        <s:is>
          <s:t>湖南省文化和旅游厅；2023-04-21；9/28 查阅</s:t>
        </s:is>
      </s:c>
    </s:row>
    <s:row r="46" ht="44.2" customHeight="1">
      <s:c r="A46" s="7" t="inlineStr">
        <s:is>
          <s:t>S30</s:t>
        </s:is>
      </s:c>
      <s:c r="B46" s="7" t="inlineStr">
        <s:is>
          <s:t>东湖听涛与绿道</s:t>
        </s:is>
      </s:c>
      <s:c r="C46" s="7" t="inlineStr">
        <s:is>
          <s:t>东湖管委会 2026 游览地图列听涛景区、东湖绿道免费；只安排原湖岸线或听涛之一，不试图半日走遍东湖。</s:t>
        </s:is>
      </s:c>
      <s:c r="D46" s="7" t="inlineStr">
        <s:is>
          <s:t>打开官方资料</s:t>
        </s:is>
      </s:c>
      <s:c r="E46" s="7" t="inlineStr">
        <s:is>
          <s:t>东湖管委会；2026-01-22；9/28 查阅</s:t>
        </s:is>
      </s:c>
    </s:row>
    <s:row r="47" ht="44.2" customHeight="1">
      <s:c r="A47" s="7" t="inlineStr">
        <s:is>
          <s:t>S31</s:t>
        </s:is>
      </s:c>
      <s:c r="B47" s="7" t="inlineStr">
        <s:is>
          <s:t>香港路汉庭地址</s:t>
        </s:is>
      </s:c>
      <s:c r="C47" s="7" t="inlineStr">
        <s:is>
          <s:t>高德 POI B001B0I9X0：汉庭酒店（武汉香港路儿童医院店），江岸区香港路 38 号，坐标 114.290682,30.597692。与用户已订酒店名一致。</s:t>
        </s:is>
      </s:c>
      <s:c r="D47" s="44" t="inlineStr">
        <s:is>
          <s:t>打开来源</s:t>
        </s:is>
      </s:c>
      <s:c r="E47" s="7" t="inlineStr">
        <s:is>
          <s:t>高德地图；2026/9/28 查询</s:t>
        </s:is>
      </s:c>
    </s:row>
    <s:row r="48" ht="44.2" customHeight="1">
      <s:c r="A48" s="7" t="inlineStr">
        <s:is>
          <s:t>S32</s:t>
        </s:is>
      </s:c>
      <s:c r="B48" s="7" t="inlineStr">
        <s:is>
          <s:t>首晚餐厅</s:t>
        </s:is>
      </s:c>
      <s:c r="C48" s="7" t="inlineStr">
        <s:is>
          <s:t>萧三哥·藕汤印象（台北路店），台北路 210 号，POI B0H0Z7YIGL。高德日常晚市 16:30–21:30、人均参考 72 元；国庆营业及等位未保证。两人晚餐 160 元是本表预算，未预约。</s:t>
        </s:is>
      </s:c>
      <s:c r="D48" s="44" t="inlineStr">
        <s:is>
          <s:t>打开来源</s:t>
        </s:is>
      </s:c>
      <s:c r="E48" s="7" t="inlineStr">
        <s:is>
          <s:t>旧方案资料已停用；首晚采用 S59，10/4 采用 S56–S58。</s:t>
        </s:is>
      </s:c>
    </s:row>
    <s:row r="49" ht="44.2" customHeight="1">
      <s:c r="A49" s="7" t="inlineStr">
        <s:is>
          <s:t>S33</s:t>
        </s:is>
      </s:c>
      <s:c r="B49" s="7" t="inlineStr">
        <s:is>
          <s:t>首晚散步：宝岛公园</s:t>
        </s:is>
      </s:c>
      <s:c r="C49" s="7" t="inlineStr">
        <s:is>
          <s:t>高德 POI B001B0IZN4：宝岛公园，台北二路；日常开放 06:00–22:00。规划 20:30–21:00 沿湖散步，属于小型城市公园；大公园半日仍留在 10/3 东湖。国庆临时公告优先。</s:t>
        </s:is>
      </s:c>
      <s:c r="D49" s="44" t="inlineStr">
        <s:is>
          <s:t>打开来源</s:t>
        </s:is>
      </s:c>
      <s:c r="E49" s="7" t="inlineStr">
        <s:is>
          <s:t>旧方案资料已停用；首晚采用 S59，10/4 采用 S56–S58。</s:t>
        </s:is>
      </s:c>
    </s:row>
    <s:row r="50" ht="59.9" customHeight="1">
      <s:c r="A50" s="7" t="inlineStr">
        <s:is>
          <s:t>S34</s:t>
        </s:is>
      </s:c>
      <s:c r="B50" s="7" t="inlineStr">
        <s:is>
          <s:t>首晚步行路线快照</s:t>
        </s:is>
      </s:c>
      <s:c r="C50" s="7" t="inlineStr">
        <s:is>
          <s:t>高德步行导航 9/28 17:07：酒店→萧三哥 1,874 米/1,499 秒；餐厅→宝岛公园西北门附近 744 米/595 秒；东门附近→酒店 718 米/574 秒。园门端点用相邻停车场/出入口 POI，不含园内游览；园内留 45 分钟是规划。</s:t>
        </s:is>
      </s:c>
      <s:c r="D50" s="44" t="inlineStr">
        <s:is>
          <s:t>打开来源</s:t>
        </s:is>
      </s:c>
      <s:c r="E50" s="7" t="inlineStr">
        <s:is>
          <s:t>旧方案资料已停用；首晚采用 S59，10/4 采用 S56–S58。</s:t>
        </s:is>
      </s:c>
    </s:row>
    <s:row r="51" ht="44.2" customHeight="1">
      <s:c r="A51" s="7" t="inlineStr">
        <s:is>
          <s:t>S35</s:t>
        </s:is>
      </s:c>
      <s:c r="B51" s="7" t="inlineStr">
        <s:is>
          <s:t>首晚菜品：藕汤</s:t>
        </s:is>
      </s:c>
      <s:c r="C51" s="7" t="inlineStr">
        <s:is>
          <s:t>武汉市商务局转载报道提及萧三哥·藕汤印象（台北路店）及其煨制藕汤。正文仅据此选择藕汤；时蔬、米饭按当天菜单点单，不承诺套餐或固定菜价。</s:t>
        </s:is>
      </s:c>
      <s:c r="D51" s="44" t="inlineStr">
        <s:is>
          <s:t>打开来源</s:t>
        </s:is>
      </s:c>
      <s:c r="E51" s="7" t="inlineStr">
        <s:is>
          <s:t>旧方案资料已停用；首晚采用 S59，10/4 采用 S56–S58。</s:t>
        </s:is>
      </s:c>
    </s:row>
    <s:row r="52" ht="44.2" customHeight="1">
      <s:c r="A52" s="7" t="inlineStr">
        <s:is>
          <s:t>S36</s:t>
        </s:is>
      </s:c>
      <s:c r="B52" s="7" t="inlineStr">
        <s:is>
          <s:t>长沙已订酒店地图点位</s:t>
        </s:is>
      </s:c>
      <s:c r="C52" s="7" t="inlineStr">
        <s:is>
          <s:t>高德 POI B0K2BHELH9：全季酒店（长沙南站树木岭地铁站店），雨花亭街道自然经济合作社自然苑 1B 栋 1 层 120 号；坐标 113.022994,28.153104。用于跨城自驾终点；不代表停车设施已核实。</s:t>
        </s:is>
      </s:c>
      <s:c r="D52" s="44" t="inlineStr">
        <s:is>
          <s:t>打开来源</s:t>
        </s:is>
      </s:c>
      <s:c r="E52" s="7" t="inlineStr">
        <s:is>
          <s:t>高德地图；2026/9/28 查询</s:t>
        </s:is>
      </s:c>
    </s:row>
    <s:row r="53" ht="75.5" customHeight="1">
      <s:c r="A53" s="7" t="inlineStr">
        <s:is>
          <s:t>S37</s:t>
        </s:is>
      </s:c>
      <s:c r="B53" s="7" t="inlineStr">
        <s:is>
          <s:t>武汉酒店 → 长沙酒店驾车快照</s:t>
        </s:is>
      </s:c>
      <s:c r="C53" s="7" t="inlineStr">
        <s:is>
          <s:t>旧直达路线仅留档；当前经岳阳午餐、南湖到长沙的约 379 公里路线见 S61。</s:t>
        </s:is>
      </s:c>
      <s:c r="D53" s="44" t="inlineStr">
        <s:is>
          <s:t>打开来源</s:t>
        </s:is>
      </s:c>
      <s:c r="E53" s="7" t="inlineStr">
        <s:is>
          <s:t>高德 Web 服务驾车查询；2026/9/28</s:t>
        </s:is>
      </s:c>
    </s:row>
    <s:row r="54" ht="59.9" customHeight="1">
      <s:c r="A54" s="7" t="inlineStr">
        <s:is>
          <s:t>S38</s:t>
        </s:is>
      </s:c>
      <s:c r="B54" s="7" t="inlineStr">
        <s:is>
          <s:t>异地还车与费用</s:t>
        </s:is>
      </s:c>
      <s:c r="C54" s="7" t="inlineStr">
        <s:is>
          <s:t>一嗨官方帮助中心说明：取还城市不同，系统生成相应异地还车费，以最终订单为准；神州官网亦将异地还车费列为可能的其他费用。只据此确认服务类型，未查到本行程指定日期车型的可订结果或价格。</s:t>
        </s:is>
      </s:c>
      <s:c r="D54" s="44" t="inlineStr">
        <s:is>
          <s:t>打开来源</s:t>
        </s:is>
      </s:c>
      <s:c r="E54" s="7" t="inlineStr">
        <s:is>
          <s:t>官方帮助页搜索索引；9/28 查阅，正文打开超时；具体订单未核实</s:t>
        </s:is>
      </s:c>
    </s:row>
    <s:row r="55" ht="44.2" customHeight="1">
      <s:c r="A55" s="7" t="inlineStr">
        <s:is>
          <s:t>S39</s:t>
        </s:is>
      </s:c>
      <s:c r="B55" s="7" t="inlineStr">
        <s:is>
          <s:t>2026 国庆小客车免费通行</s:t>
        </s:is>
      </s:c>
      <s:c r="C55" s="7" t="inlineStr">
        <s:is>
          <s:t>新华社 2026/9/24 引述交通运输部发布会：7 座及以下小客车继续免费，10/1 00:00 至 10/7 24:00。符合条件的 10/4 跨城自驾按免费预估，不能直接照抄导航日常收费。</s:t>
        </s:is>
      </s:c>
      <s:c r="D55" s="44" t="inlineStr">
        <s:is>
          <s:t>打开来源</s:t>
        </s:is>
      </s:c>
      <s:c r="E55" s="7" t="inlineStr">
        <s:is>
          <s:t>新华社；交通运输部发布会；2026/9/24</s:t>
        </s:is>
      </s:c>
    </s:row>
    <s:row r="56" ht="59.9" customHeight="1">
      <s:c r="A56" s="7" t="inlineStr">
        <s:is>
          <s:t>S40</s:t>
        </s:is>
      </s:c>
      <s:c r="B56" s="7" t="inlineStr">
        <s:is>
          <s:t>归元寺位置、日常开放与驾车参考</s:t>
        </s:is>
      </s:c>
      <s:c r="C56" s="7" t="inlineStr">
        <s:is>
          <s:t>9/29 高德 POI B001B0IZ9W：归元寺路 20 号，日常 08:00–17:00，最晚入寺 16:30；国庆以官方公告为准。香港路酒店至寺院推荐快照 9,201 米／1,750 秒，候选约 10.5–10.7 公里。计划留 1 小时含停车与入寺，回酒店留 45 分钟均为缓冲安排。</s:t>
        </s:is>
      </s:c>
      <s:c r="D56" s="44" t="inlineStr">
        <s:is>
          <s:t>打开来源</s:t>
        </s:is>
      </s:c>
      <s:c r="E56" s="7" t="inlineStr">
        <s:is>
          <s:t>未采用候选资料；高德 POI 及驾车 API；2026/9/29；非国庆路况预测</s:t>
        </s:is>
      </s:c>
    </s:row>
    <s:row r="57" ht="44.2" customHeight="1">
      <s:c r="A57" s="7" t="inlineStr">
        <s:is>
          <s:t>S41</s:t>
        </s:is>
      </s:c>
      <s:c r="B57" s="7" t="inlineStr">
        <s:is>
          <s:t>归元寺主要看点</s:t>
        </s:is>
      </s:c>
      <s:c r="C57" s="7" t="inlineStr">
        <s:is>
          <s:t>武汉市政府归元寺介绍确认其位于汉阳归元寺路 20 号，罗汉堂有 500 尊不同姿态的罗汉造像。本行程选择罗汉堂、殿宇和庭院，拍照仅安排允许的室外区域。</s:t>
        </s:is>
      </s:c>
      <s:c r="D57" s="44" t="inlineStr">
        <s:is>
          <s:t>打开来源</s:t>
        </s:is>
      </s:c>
      <s:c r="E57" s="7" t="inlineStr">
        <s:is>
          <s:t>未采用候选资料；武汉市政府；寺院介绍</s:t>
        </s:is>
      </s:c>
    </s:row>
    <s:row r="58" ht="59.9" customHeight="1">
      <s:c r="A58" s="7" t="inlineStr">
        <s:is>
          <s:t>S42</s:t>
        </s:is>
      </s:c>
      <s:c r="B58" s="7" t="inlineStr">
        <s:is>
          <s:t>归元寺官方购票渠道与历史门票参考</s:t>
        </s:is>
      </s:c>
      <s:c r="C58" s="7" t="inlineStr">
        <s:is>
          <s:t>武汉市政府 2025 春节通告列“武汉归元禅寺”公众号购票渠道，以及当时 20 元／人的票价。只用作两人 40 元预算依据，不将春节开放、交通管制或票价直接套用到 2026 国庆；当期开放及购票须核对。</s:t>
        </s:is>
      </s:c>
      <s:c r="D58" s="44" t="inlineStr">
        <s:is>
          <s:t>打开来源</s:t>
        </s:is>
      </s:c>
      <s:c r="E58" s="7" t="inlineStr">
        <s:is>
          <s:t>未采用候选资料；武汉市政府；2025/1/17 历史通告</s:t>
        </s:is>
      </s:c>
    </s:row>
    <s:row r="59" ht="44.2" customHeight="1">
      <s:c r="A59" s="7" t="inlineStr">
        <s:is>
          <s:t>S43</s:t>
        </s:is>
      </s:c>
      <s:c r="B59" s="7" t="inlineStr">
        <s:is>
          <s:t>古德寺修缮信息</s:t>
        </s:is>
      </s:c>
      <s:c r="C59" s="7" t="inlineStr">
        <s:is>
          <s:t>武汉本地宝 2026/7/28 转述公告：7/13 起圆通宝殿保护修缮，预计工期 5 个月，网络预约关闭并暂停售票。未核得提前恢复公告，因此本次选归元寺；该信息为转述资料。</s:t>
        </s:is>
      </s:c>
      <s:c r="D59" s="44" t="inlineStr">
        <s:is>
          <s:t>打开来源</s:t>
        </s:is>
      </s:c>
      <s:c r="E59" s="7" t="inlineStr">
        <s:is>
          <s:t>未采用候选资料；武汉本地宝；2026/7/28；9/29 查阅</s:t>
        </s:is>
      </s:c>
    </s:row>
    <s:row r="60" ht="44.2" customHeight="1">
      <s:c r="A60" s="7" t="inlineStr">
        <s:is>
          <s:t>S44</s:t>
        </s:is>
      </s:c>
      <s:c r="B60" s="7" t="inlineStr">
        <s:is>
          <s:t>解放公园短逛看点</s:t>
        </s:is>
      </s:c>
      <s:c r="C60" s="7" t="inlineStr">
        <s:is>
          <s:t>武汉市政府 2026/1/9 报道：解放公园月季园与鸽子广场已改造升级，1.5 公里中轴线串联景观空间。本行程只推荐鸽子广场与附近林荫道，停留约 75 分钟是规划建议，园内消费依现场。</s:t>
        </s:is>
      </s:c>
      <s:c r="D60" s="44" t="inlineStr">
        <s:is>
          <s:t>打开来源</s:t>
        </s:is>
      </s:c>
      <s:c r="E60" s="7" t="inlineStr">
        <s:is>
          <s:t>武汉市政府；2026/1/9；9/29 查阅</s:t>
        </s:is>
      </s:c>
    </s:row>
    <s:row r="61" ht="44.2" customHeight="1">
      <s:c r="A61" s="7" t="inlineStr">
        <s:is>
          <s:t>S45</s:t>
        </s:is>
      </s:c>
      <s:c r="B61" s="7" t="inlineStr">
        <s:is>
          <s:t>中山公园游乐区</s:t>
        </s:is>
      </s:c>
      <s:c r="C61" s="7" t="inlineStr">
        <s:is>
          <s:t>武汉中山公园官方网站介绍后区有生态游乐场、摩天轮、碰碰车等项目。只选一个开放项目与周边散步，具体票价、运营时间及国庆排队情况未核实。</s:t>
        </s:is>
      </s:c>
      <s:c r="D61" s="44" t="inlineStr">
        <s:is>
          <s:t>打开来源</s:t>
        </s:is>
      </s:c>
      <s:c r="E61" s="7" t="inlineStr">
        <s:is>
          <s:t>武汉中山公园管理处官网；9/29 查阅</s:t>
        </s:is>
      </s:c>
    </s:row>
    <s:row r="62" ht="44.2" customHeight="1">
      <s:c r="A62" s="7" t="inlineStr">
        <s:is>
          <s:t>S46</s:t>
        </s:is>
      </s:c>
      <s:c r="B62" s="7" t="inlineStr">
        <s:is>
          <s:t>武汉关轮渡候选</s:t>
        </s:is>
      </s:c>
      <s:c r="C62" s="7" t="inlineStr">
        <s:is>
          <s:t>武汉市交通运输局 2026/3/6 说明武中线等保持常态运营并按客流调整发班。2026 五一提示建议避开武中线下午高峰。仅据此列为上午体验候选，不能保证国庆班次、预约及候船时长。</s:t>
        </s:is>
      </s:c>
      <s:c r="D62" s="44" t="inlineStr">
        <s:is>
          <s:t>打开来源</s:t>
        </s:is>
      </s:c>
      <s:c r="E62" s="7" t="inlineStr">
        <s:is>
          <s:t>武汉市交通运输局；2026/3/6；9/29 查阅</s:t>
        </s:is>
      </s:c>
    </s:row>
    <s:row r="63" ht="59.9" customHeight="1">
      <s:c r="A63" s="7" t="inlineStr">
        <s:is>
          <s:t>S47</s:t>
        </s:is>
      </s:c>
      <s:c r="B63" s="7" t="inlineStr">
        <s:is>
          <s:t>酒店至三个上午候选的驾车距离</s:t>
        </s:is>
      </s:c>
      <s:c r="C63" s="7" t="inlineStr">
        <s:is>
          <s:t>9/29 10:05 高德驾车快照，起点香港路汉庭 114.290682,30.597692：解放公园西侧停车场 2,085 米／612 秒；中山公园地图点 3,616 米／1,430 秒；武汉关码头停车场 4,141 米／1,565 秒。中山公园终点非已选停车位，均不含停车、步行及假期额外拥堵。</s:t>
        </s:is>
      </s:c>
      <s:c r="D63" s="44" t="inlineStr">
        <s:is>
          <s:t>打开来源</s:t>
        </s:is>
      </s:c>
      <s:c r="E63" s="7" t="inlineStr">
        <s:is>
          <s:t>高德 Web 服务 API；2026/9/29；查询快照，非国庆预测</s:t>
        </s:is>
      </s:c>
    </s:row>
    <s:row r="64" ht="75.5" customHeight="1">
      <s:c r="A64" s="7" t="inlineStr">
        <s:is>
          <s:t>S48</s:t>
        </s:is>
      </s:c>
      <s:c r="B64" s="7" t="inlineStr">
        <s:is>
          <s:t>临湘午餐与停车候选</s:t>
        </s:is>
      </s:c>
      <s:c r="C64" s="7" t="inlineStr">
        <s:is>
          <s:t>9/29 高德 POI：爱饭（临湘店）B0FFJQ3B3T，113.460296,29.466890；湘北中路与城中南路交叉口西 160 米；人均参考 64 元，电话 0730-3561777。地图午市 10:00–13:30；关联爱饭停车场 B0H6UCTIBA，113.460340,29.466782。携程列有小炒黄牛肉、辣椒炒肉等菜品。国庆营业、菜单价格、停车可用性和收费未核实。</s:t>
        </s:is>
      </s:c>
      <s:c r="D64" s="44" t="inlineStr">
        <s:is>
          <s:t>打开地图</s:t>
        </s:is>
      </s:c>
      <s:c r="E64" s="7" t="inlineStr">
        <s:is>
          <s:t>临湘简化备选资料；高德 POI 与携程餐馆列表；2026/9/29 查询</s:t>
        </s:is>
      </s:c>
    </s:row>
    <s:row r="65" ht="75.5" customHeight="1">
      <s:c r="A65" s="7" t="inlineStr">
        <s:is>
          <s:t>S49</s:t>
        </s:is>
      </s:c>
      <s:c r="B65" s="7" t="inlineStr">
        <s:is>
          <s:t>临湘午餐路线对比与分段</s:t>
        </s:is>
      </s:c>
      <s:c r="C65" s="7" t="inlineStr">
        <s:is>
          <s:t>9/29 高德驾车 strategy=10，同批查询：酒店直达 349,344 米／15,248 秒；经爱饭停车场 356,460 米／16,243 秒，增加 7,116 米／995 秒。独立分段：武汉酒店到餐厅 171,987 米／7,973 秒，餐厅到长沙酒店 184,514 米／7,951 秒；临湘出口到餐厅 2,801 米／460 秒，餐厅到入口 2,593 米／494 秒。整条路线与独立分段估时有差异；均不含用餐、停车及假期额外拥堵。</s:t>
        </s:is>
      </s:c>
      <s:c r="D65" s="44" t="inlineStr">
        <s:is>
          <s:t>打开来源</s:t>
        </s:is>
      </s:c>
      <s:c r="E65" s="7" t="inlineStr">
        <s:is>
          <s:t>临湘简化备选资料；高德 Web 服务 API；2026/9/29；查询快照，非国庆预测</s:t>
        </s:is>
      </s:c>
    </s:row>
    <s:row r="66" ht="75.5" customHeight="1">
      <s:c r="A66" s="7" t="inlineStr">
        <s:is>
          <s:t>S50</s:t>
        </s:is>
      </s:c>
      <s:c r="B66" s="7" t="inlineStr">
        <s:is>
          <s:t>武汉—岳阳湖岸—长沙路线对比</s:t>
        </s:is>
      </s:c>
      <s:c r="C66" s="7" t="inlineStr">
        <s:is>
          <s:t>9/29 高德驾车 strategy=10，同批：酒店直达 349,344 米／15,220 秒；途经鱼巷子洞庭南路立体停车场 113.093451,29.373280，378,940 米／18,424 秒，增加 29,596 米／3,204 秒。独立分段武汉至停车场 219,328 米／10,172 秒，停车场至长沙 159,567 米／8,011 秒。分段与全程估时略有差异；均不含用餐、游览、停车和假期额外拥堵。</s:t>
        </s:is>
      </s:c>
      <s:c r="D66" s="44" t="inlineStr">
        <s:is>
          <s:t>打开来源</s:t>
        </s:is>
      </s:c>
      <s:c r="E66" s="7" t="inlineStr">
        <s:is>
          <s:t>旧方案已停用；当前 10/4 午餐见 S56，南湖活动与驾驶见 S60、S61。</s:t>
        </s:is>
      </s:c>
    </s:row>
    <s:row r="67" ht="75.5" customHeight="1">
      <s:c r="A67" s="7" t="inlineStr">
        <s:is>
          <s:t>S51</s:t>
        </s:is>
      </s:c>
      <s:c r="B67" s="7" t="inlineStr">
        <s:is>
          <s:t>岳阳午餐评分、位置及特色</s:t>
        </s:is>
      </s:c>
      <s:c r="C67" s="7" t="inlineStr">
        <s:is>
          <s:t>9/29 高德 POI：陈大锅·岳阳鱼馆（岳阳楼店）B0LGTSYQUG，113.093704,29.373443，巴陵广场南侧；4.6 分、人均 62 元，10:00–22:00，0730-8225655。人人菜馆（巴陵广场店）B0I625FYNJ，113.093820,29.373460；4.6 分、人均 56 元，午市 10:00–14:00。两者均靠近计划停车场；API 未返回评价数。高德美食榜提到人人菜馆湘菜、糖油粑粑。国庆实际营业、排队、价格未核实。</s:t>
        </s:is>
      </s:c>
      <s:c r="D67" s="44" t="inlineStr">
        <s:is>
          <s:t>打开首选地图</s:t>
        </s:is>
      </s:c>
      <s:c r="E67" s="7" t="inlineStr">
        <s:is>
          <s:t>旧方案已停用；当前 10/4 午餐见 S56，南湖活动与驾驶见 S60、S61。</s:t>
        </s:is>
      </s:c>
    </s:row>
    <s:row r="68" ht="59.9" customHeight="1">
      <s:c r="A68" s="7" t="inlineStr">
        <s:is>
          <s:t>S52</s:t>
        </s:is>
      </s:c>
      <s:c r="B68" s="7" t="inlineStr">
        <s:is>
          <s:t>岳阳公共湖岸短游范围</s:t>
        </s:is>
      </s:c>
      <s:c r="C68" s="7" t="inlineStr">
        <s:is>
          <s:t>巴陵广场、瞻岳门、汴河街、沿湖平台等属于公共游览范围，主方案选巴陵广场与开放洞庭湖岸散步。汴河街是仿古商业街，只顺路经过，不作为主要游览内容。岳阳楼收费景区不包含在此次预算；如改登楼另核当期门票与预约。历史官方公开范围说明仅供边界参考，现场开放与国庆管制为准。</s:t>
        </s:is>
      </s:c>
      <s:c r="D68" s="44" t="inlineStr">
        <s:is>
          <s:t>打开官方说明</s:t>
        </s:is>
      </s:c>
      <s:c r="E68" s="7" t="inlineStr">
        <s:is>
          <s:t>旧方案已停用；当前 10/4 午餐见 S56，南湖活动与驾驶见 S60、S61。</s:t>
        </s:is>
      </s:c>
    </s:row>
    <s:row r="69" ht="59.9" customHeight="1">
      <s:c r="A69" s="7" t="inlineStr">
        <s:is>
          <s:t>S53</s:t>
        </s:is>
      </s:c>
      <s:c r="B69" s="7" t="inlineStr">
        <s:is>
          <s:t>湖南省植物园 2026 秋季花展</s:t>
        </s:is>
      </s:c>
      <s:c r="C69" s="7" t="inlineStr">
        <s:is>
          <s:t>红网 2026/9/24 现场报道：中秋国庆期间园内有向日葵花海、秋季花境与温室菊花展；园区免费、提前预约。9/13 报道桂花园陆续入花期、位于樱花湖畔。主行程选择室外向日葵与林荫散步，不计收费温室或活动。10/5 花况以现场为准，不承诺盛花。</s:t>
        </s:is>
      </s:c>
      <s:c r="D69" s="44" t="inlineStr">
        <s:is>
          <s:t>打开报道</s:t>
        </s:is>
      </s:c>
      <s:c r="E69" s="7" t="inlineStr">
        <s:is>
          <s:t>红网记者及园方通讯员；2026/9/24，补充 9/13；9/29 核读</s:t>
        </s:is>
      </s:c>
    </s:row>
    <s:row r="70" ht="91.09999999999999" customHeight="1">
      <s:c r="A70" s="7" t="inlineStr">
        <s:is>
          <s:t>S54</s:t>
        </s:is>
      </s:c>
      <s:c r="B70" s="7" t="inlineStr">
        <s:is>
          <s:t>植物园交通与红星午餐</s:t>
        </s:is>
      </s:c>
      <s:c r="C70" s="7" t="inlineStr">
        <s:is>
          <s:t>9/29 高德快照：酒店到植物园北门停车场 B0FFHPZHK2（113.032061,28.108984）7,101 米／940 秒；停车场到笨罗卜红星店 4,345 米／645 秒；该店回酒店 6,594 米／1,129 秒。笨罗卜 B0FFKWURPB：113.013355,28.115899，红星路红星农民新村，4.8 分、人均 59 元，15274985956。备选大碗先生德思勤店 B0JRAAFDFK：4.6 分、人均 44 元，0731-85953068。评价数未返回；假期营业、价格、车位待核。</s:t>
        </s:is>
      </s:c>
      <s:c r="D70" s="44" t="inlineStr">
        <s:is>
          <s:t>打开路线文档</s:t>
        </s:is>
      </s:c>
      <s:c r="E70" s="7" t="inlineStr">
        <s:is>
          <s:t>高德 Web 服务 API；2026/9/29；快照非节假日预测</s:t>
        </s:is>
      </s:c>
    </s:row>
    <s:row r="71" ht="59.9" customHeight="1">
      <s:c r="A71" s="7" t="inlineStr">
        <s:is>
          <s:t>S55</s:t>
        </s:is>
      </s:c>
      <s:c r="B71" s="7" t="inlineStr">
        <s:is>
          <s:t>湖南省植物园官方预约渠道</s:t>
        </s:is>
      </s:c>
      <s:c r="C71" s="7" t="inlineStr">
        <s:is>
          <s:t>省级政府网站转发园方游园须知：园区免费开放，提前在“湖南省植物园”官方公众号预约、凭预约码入园。2026/9/24 报道再次确认免费预约政策；国庆可选日期、场次、放票时刻以官方预约页为准，不套用往年放票时间。尚未代用户预约。</s:t>
        </s:is>
      </s:c>
      <s:c r="D71" s="44" t="inlineStr">
        <s:is>
          <s:t>打开游园须知</s:t>
        </s:is>
      </s:c>
      <s:c r="E71" s="7" t="inlineStr">
        <s:is>
          <s:t>湖南省生态环境事务中心 2024/1/25；2026/9/24 红网复核基本政策</s:t>
        </s:is>
      </s:c>
    </s:row>
    <s:row r="72" ht="75.5" customHeight="1">
      <s:c r="A72" s="7" t="inlineStr">
        <s:is>
          <s:t>S56</s:t>
        </s:is>
      </s:c>
      <s:c r="B72" s="7" t="inlineStr">
        <s:is>
          <s:t>岳阳午餐改选：1958 味腴楼</s:t>
        </s:is>
      </s:c>
      <s:c r="C72" s="7" t="inlineStr">
        <s:is>
          <s:t>高德 9/29：1958 味腴楼 B0I6L72MWU，洞庭南路 101 号，113.094124,29.371952；4.6 分、人均 61 元，午市 11:00–13:30，15200275977，评价数未提供。岳阳文旅部门 2022 年报道其经营者为巴陵全鱼席非遗传承人；2024 年区政府答复仍列此店。支撑本地特色，不能证明近期口味优于原店。午市及两人份菜单需确认；备选巴陵全鱼席为另一家店。</s:t>
        </s:is>
      </s:c>
      <s:c r="D72" s="44" t="inlineStr">
        <s:is>
          <s:t>打开文旅介绍</s:t>
        </s:is>
      </s:c>
      <s:c r="E72" s="7" t="inlineStr">
        <s:is>
          <s:t>岳阳市文旅部门／高德；2026/9/29 核查</s:t>
        </s:is>
      </s:c>
    </s:row>
    <s:row r="73" ht="75.5" customHeight="1">
      <s:c r="A73" s="7" t="inlineStr">
        <s:is>
          <s:t>S57</s:t>
        </s:is>
      </s:c>
      <s:c r="B73" s="7" t="inlineStr">
        <s:is>
          <s:t>君山岛门票、景观与园内交通</s:t>
        </s:is>
      </s:c>
      <s:c r="C73" s="7" t="inlineStr">
        <s:is>
          <s:t>湖南省发改委 2026/4 公布指导价 78 元／人；携程 9/29 展示 08:30–17:30、17:00 停止入园，观光车参考往返 20 元／人，电话 0730-8159066。景点含斑竹林、柳毅井、御茶园、湖岸；君山区 2026/3 开茶节报道确认御茶园，但其春季活动及优惠不套用到国庆。主表留 14:15–17:15 含接驳，末班车与国庆开放、陆路抵达范围需再核。</s:t>
        </s:is>
      </s:c>
      <s:c r="D73" s="44" t="inlineStr">
        <s:is>
          <s:t>打开票价通知</s:t>
        </s:is>
      </s:c>
      <s:c r="E73" s="7" t="inlineStr">
        <s:is>
          <s:t>已停用：用户取消收费景区，10/4 改南湖开放湖岸；当前依据见 S60、S61。</s:t>
        </s:is>
      </s:c>
    </s:row>
    <s:row r="74" ht="75.5" customHeight="1">
      <s:c r="A74" s="7" t="inlineStr">
        <s:is>
          <s:t>S58</s:t>
        </s:is>
      </s:c>
      <s:c r="B74" s="7" t="inlineStr">
        <s:is>
          <s:t>君山岛主游日驾车路线</s:t>
        </s:is>
      </s:c>
      <s:c r="C74" s="7" t="inlineStr">
        <s:is>
          <s:t>高德 9/29 strategy=10：香港路汉庭经鱼巷子停车场 113.093451,29.373280、君山岛游客中心停车场 113.013254,29.388090 至长沙树木岭全季，共 423,502 米／19,861 秒。独立分段：市区午餐停车场到君山岛 18,501 米／1,492 秒，君山岛到长沙 185,478 米／8,073 秒。对比当日原直达 349,344 米／15,220 秒，增加 74,158 米／4,641 秒。导航终点是游客中心，不含园内交通，非国庆路况预测。</s:t>
        </s:is>
      </s:c>
      <s:c r="D74" s="44" t="inlineStr">
        <s:is>
          <s:t>打开路线文档</s:t>
        </s:is>
      </s:c>
      <s:c r="E74" s="7" t="inlineStr">
        <s:is>
          <s:t>已停用：用户取消收费景区，10/4 改南湖开放湖岸；当前依据见 S60、S61。</s:t>
        </s:is>
      </s:c>
    </s:row>
    <s:row r="75" ht="75.5" customHeight="1">
      <s:c r="A75" s="7" t="inlineStr">
        <s:is>
          <s:t>S59</s:t>
        </s:is>
      </s:c>
      <s:c r="B75" s="7" t="inlineStr">
        <s:is>
          <s:t>武汉首晚：楚采与万象城</s:t>
        </s:is>
      </s:c>
      <s:c r="C75" s="7" t="inlineStr">
        <s:is>
          <s:t>高德 9/29：建设大道 668 号武汉万象城 B0FFHFHITS，10:00–22:00；楚采·新楚菜（万象城黑金店）B0IAT1YEGY，L5-23，4.6 分、人均 86 元，晚市 16:30–21:00，027-85881788。酒店到商场步行 1,619 米／1,295 秒，返程 1,693 米／1,354 秒；不含楼内步行。凤凰网 2023 金梧桐提名介绍该店楚菜及藕汤，非现时菜单保证。国庆实际营业、最后点单、排队待核。</s:t>
        </s:is>
      </s:c>
      <s:c r="D75" s="44" t="inlineStr">
        <s:is>
          <s:t>打开餐厅介绍</s:t>
        </s:is>
      </s:c>
      <s:c r="E75" s="7" t="inlineStr">
        <s:is>
          <s:t>高德 POI／步行路线；凤凰网；2026/9/29 核读</s:t>
        </s:is>
      </s:c>
    </s:row>
    <s:row r="76" ht="106.7" customHeight="1">
      <s:c r="A76" s="7" t="inlineStr">
        <s:is>
          <s:t>S60</s:t>
        </s:is>
      </s:c>
      <s:c r="B76" s="7" t="inlineStr">
        <s:is>
          <s:t>岳阳南湖：开放绿道与骑行</s:t>
        </s:is>
      </s:c>
      <s:c r="C76" s="7" t="inlineStr">
        <s:is>
          <s:t>湖南省文旅厅 2025/5/26 介绍南湖三圈自行车道约 24 公里；岳阳日报 2026/8/28 将环南湖列入市文旅局推荐骑行路线；南湖新区 2023 年答复确认允许自行车进入。市政府 2016 健步路线“南湖广场—天灯映月—九眼桥—长堤烟柳—九龟湾—渔人码头”约 7 公里，缩短版往返参考约 14 公里。按免费公共湖岸规划，不含游船演出；环线其他资料有约 28 公里口径，以现场实际路线为准。用户于 2026/9/29 确认湖边有自行车，主表据此安排现场租车；具体商家、车型及租金未提供，费用按现场结算。</s:t>
        </s:is>
      </s:c>
      <s:c r="D76" s="44" t="inlineStr">
        <s:is>
          <s:t>打开省文旅厅介绍</s:t>
        </s:is>
      </s:c>
      <s:c r="E76" s="7" t="inlineStr">
        <s:is>
          <s:t>省文旅厅／岳阳日报／南湖新区；9/29 核查；自行车信息由用户补充</s:t>
        </s:is>
      </s:c>
    </s:row>
    <s:row r="77" ht="91.09999999999999" customHeight="1">
      <s:c r="A77" s="7" t="inlineStr">
        <s:is>
          <s:t>S61</s:t>
        </s:is>
      </s:c>
      <s:c r="B77" s="7" t="inlineStr">
        <s:is>
          <s:t>南湖主游日：停车与自驾路线</s:t>
        </s:is>
      </s:c>
      <s:c r="C77" s="7" t="inlineStr">
        <s:is>
          <s:t>高德 9/29 strategy=10：香港路汉庭 114.290682,30.597692，经鱼巷子停车场 113.093451,29.373280、岳阳南湖无人收费停车场 B0IBRDZDXC（求索路 546 号）113.116503,29.352261，到树木岭全季 113.022994,28.153104，全程 378,888 米／18,493 秒。独立分段：武汉到午餐 219,328 米／9,909 秒；午餐到南湖 4,837 米／790 秒；南湖到长沙 154,580 米／7,537 秒。分段查询与整段路线结果不保证完全相加；不是国庆交通预测。停车费未核，使用全程停车预算。</s:t>
        </s:is>
      </s:c>
      <s:c r="D77" s="44" t="inlineStr">
        <s:is>
          <s:t>打开停车点</s:t>
        </s:is>
      </s:c>
      <s:c r="E77" s="7" t="inlineStr">
        <s:is>
          <s:t>高德 API；2026/9/29 查询</s:t>
        </s:is>
      </s:c>
    </s:row>
    <s:row r="78" ht="59.9" customHeight="1">
      <s:c r="A78" s="7" t="inlineStr">
        <s:is>
          <s:t>S62</s:t>
        </s:is>
      </s:c>
      <s:c r="B78" s="7" t="inlineStr">
        <s:is>
          <s:t>岳麓书院早场与预约</s:t>
        </s:is>
      </s:c>
      <s:c r="C78" s="7" t="inlineStr">
        <s:is>
          <s:t>官网游客购票须知：5–10 月 07:50 开放，全价 40 元；实名预约，官方公众号提前 4 天（含当天）。官网可能另发临时公告。早到不能保证无人，主表按用户要求 07:50 入院。976 年始建的历史由湖南省政府介绍佐证，2026 年约 1050 年，非所有现存建筑均千年原物。</s:t>
        </s:is>
      </s:c>
      <s:c r="D78" s="44" t="inlineStr">
        <s:is>
          <s:t>打开官方购票须知</s:t>
        </s:is>
      </s:c>
      <s:c r="E78" s="7" t="inlineStr">
        <s:is>
          <s:t>岳麓书院官网；2026/9/29 核查</s:t>
        </s:is>
      </s:c>
    </s:row>
    <s:row r="79" ht="59.9" customHeight="1">
      <s:c r="A79" s="7" t="inlineStr">
        <s:is>
          <s:t>S63</s:t>
        </s:is>
      </s:c>
      <s:c r="B79" s="7" t="inlineStr">
        <s:is>
          <s:t>省博国庆开放、马王堆陈列备选</s:t>
        </s:is>
      </s:c>
      <s:c r="C79" s="7" t="inlineStr">
        <s:is>
          <s:t>2026/9/22 省博通告经文旅湖南认证账号发布：10/1–7 本馆开放至 20:00（19:00 止入馆），10/5 闭馆顺延至 10/8；所有观众实名分时预约，提前 5 天（不含当天）。主表采用免费基本陈列替换方案，非墓坑遗址；计划 10:30–13:00，以实际约到时段调整。未代预约。</s:t>
        </s:is>
      </s:c>
      <s:c r="D79" s="44" t="inlineStr">
        <s:is>
          <s:t>打开文旅湖南发布的通告</s:t>
        </s:is>
      </s:c>
      <s:c r="E79" s="7" t="inlineStr">
        <s:is>
          <s:t>文旅湖南认证账号转发省博通告；2026/9/29 核查</s:t>
        </s:is>
      </s:c>
    </s:row>
    <s:row r="80" ht="59.9" customHeight="1">
      <s:c r="A80" s="7" t="inlineStr">
        <s:is>
          <s:t>S64</s:t>
        </s:is>
      </s:c>
      <s:c r="B80" s="7" t="inlineStr">
        <s:is>
          <s:t>湖南大学开放校园替换方案</s:t>
        </s:is>
      </s:c>
      <s:c r="C80" s="7" t="inlineStr">
        <s:is>
          <s:t>湖南大学官方材料介绍无围墙、开放式校园。用户提出无需预约，方案据此仅安排东方红广场、公共道路及校园建筑外观；不将室内教学楼、宿舍或收费书院纳入免预约范围。国庆临时管制按现场执行。</s:t>
        </s:is>
      </s:c>
      <s:c r="D80" s="44" t="inlineStr">
        <s:is>
          <s:t>打开湖南大学介绍</s:t>
        </s:is>
      </s:c>
      <s:c r="E80" s="7" t="inlineStr">
        <s:is>
          <s:t>湖南大学官方；用户偏好；2026/9/29 核查</s:t>
        </s:is>
      </s:c>
    </s:row>
    <s:row r="81" ht="75.5" customHeight="1">
      <s:c r="A81" s="7" t="inlineStr">
        <s:is>
          <s:t>S65</s:t>
        </s:is>
      </s:c>
      <s:c r="B81" s="7" t="inlineStr">
        <s:is>
          <s:t>最新地图路线复核：书院停车与步行</s:t>
        </s:is>
      </s:c>
      <s:c r="C81" s="7" t="inlineStr">
        <s:is>
          <s:t>2026/9/29 高德：树木岭全季 113.022994,28.153104 → 师大生鲜市场停车场 112.951096,28.183091，驾车 13,878 米／1,661 秒；该停车点 → 岳麓书院地图点 112.940805,28.180397，步行 2,018 米／1,635 秒。停车场为定位参考，车位及入口未预订。主表据此改 06:30 出发，07:10 停好车、步行 30 分钟、07:40 到入口。查询是路况快照，非节假日保证。</s:t>
        </s:is>
      </s:c>
      <s:c r="D81" s="44" t="inlineStr">
        <s:is>
          <s:t>打开路线说明</s:t>
        </s:is>
      </s:c>
      <s:c r="E81" s="7" t="inlineStr">
        <s:is>
          <s:t>高德 Web 服务路径规划；2026/9/29 核查</s:t>
        </s:is>
      </s:c>
    </s:row>
  </s:sheetData>
  <s:autoFilter ref="A4:E42"/>
  <s:mergeCells count="2">
    <s:mergeCell ref="A2:E2"/>
    <s:mergeCell ref="A1:E1"/>
  </s:mergeCells>
  <s:hyperlinks>
    <s:hyperlink ref="D5" r:id="rId1"/>
    <s:hyperlink ref="D6" r:id="rId2"/>
    <s:hyperlink ref="D7" r:id="rId3"/>
    <s:hyperlink ref="D8" r:id="rId4"/>
    <s:hyperlink ref="D9" r:id="rId5"/>
    <s:hyperlink ref="D10" r:id="rId6"/>
    <s:hyperlink ref="D11" r:id="rId7"/>
    <s:hyperlink ref="D12" r:id="rId8"/>
    <s:hyperlink ref="D13" r:id="rId9"/>
    <s:hyperlink ref="D14" r:id="rId10"/>
    <s:hyperlink ref="D15" r:id="rId11"/>
    <s:hyperlink ref="D16" r:id="rId12"/>
    <s:hyperlink ref="D17" r:id="rId13"/>
    <s:hyperlink ref="D18" r:id="rId14"/>
    <s:hyperlink ref="D19" r:id="rId15"/>
    <s:hyperlink ref="D20" r:id="rId16"/>
    <s:hyperlink ref="D21" r:id="rId17"/>
    <s:hyperlink ref="D22" r:id="rId18"/>
    <s:hyperlink ref="D23" r:id="rId19"/>
    <s:hyperlink ref="D24" r:id="rId20"/>
    <s:hyperlink ref="D25" r:id="rId21"/>
    <s:hyperlink ref="D26" r:id="rId22"/>
    <s:hyperlink ref="D27" r:id="rId23"/>
    <s:hyperlink ref="D28" r:id="rId24"/>
    <s:hyperlink ref="D29" r:id="rId25"/>
    <s:hyperlink ref="D32" r:id="rId26"/>
    <s:hyperlink ref="D33" r:id="rId27"/>
    <s:hyperlink ref="D34" r:id="rId28"/>
    <s:hyperlink ref="D35" r:id="rId29"/>
    <s:hyperlink ref="D36" r:id="rId30"/>
    <s:hyperlink ref="D37" r:id="rId31"/>
    <s:hyperlink ref="D38" r:id="rId32"/>
    <s:hyperlink ref="D39" r:id="rId33"/>
    <s:hyperlink ref="D40" r:id="rId34"/>
    <s:hyperlink ref="D41" r:id="rId35"/>
    <s:hyperlink ref="D45" r:id="rId36"/>
    <s:hyperlink ref="D46" r:id="rId37"/>
    <s:hyperlink ref="D47" r:id="rId38"/>
    <s:hyperlink ref="D48" r:id="rId39"/>
    <s:hyperlink ref="D49" r:id="rId40"/>
    <s:hyperlink ref="D50" r:id="rId41"/>
    <s:hyperlink ref="D51" r:id="rId42"/>
    <s:hyperlink ref="D52" r:id="rId43"/>
    <s:hyperlink ref="D53" r:id="rId44"/>
    <s:hyperlink ref="D54" r:id="rId45"/>
    <s:hyperlink ref="D55" r:id="rId46"/>
    <s:hyperlink ref="D56" r:id="rId47"/>
    <s:hyperlink ref="D57" r:id="rId48"/>
    <s:hyperlink ref="D58" r:id="rId49"/>
    <s:hyperlink ref="D59" r:id="rId50"/>
    <s:hyperlink ref="D60" r:id="rId51"/>
    <s:hyperlink ref="D61" r:id="rId52"/>
    <s:hyperlink ref="D62" r:id="rId53"/>
    <s:hyperlink ref="D63" r:id="rId54"/>
    <s:hyperlink ref="D64" r:id="rId55"/>
    <s:hyperlink ref="D65" r:id="rId56"/>
    <s:hyperlink ref="D66" r:id="rId57"/>
    <s:hyperlink ref="D67" r:id="rId58"/>
    <s:hyperlink ref="D68" r:id="rId59"/>
    <s:hyperlink ref="D69" r:id="rId60"/>
    <s:hyperlink ref="D70" r:id="rId61"/>
    <s:hyperlink ref="D71" r:id="rId62"/>
    <s:hyperlink ref="D72" r:id="rId63"/>
    <s:hyperlink ref="D73" r:id="rId64"/>
    <s:hyperlink ref="D74" r:id="rId65"/>
    <s:hyperlink ref="D75" r:id="rId66"/>
    <s:hyperlink ref="D76" r:id="rId67"/>
    <s:hyperlink ref="D77" r:id="rId68"/>
    <s:hyperlink ref="D78" r:id="rId69"/>
    <s:hyperlink ref="D79" r:id="rId70"/>
    <s:hyperlink ref="D80" r:id="rId71"/>
    <s:hyperlink ref="D81" r:id="rId72"/>
  </s:hyperlinks>
  <s:pageMargins left="0.25" right="0.25" top="0.35" bottom="0.35" header="0.5" footer="0.5"/>
  <s:pageSetup orientation="landscape" paperSize="8" fitToHeight="0" fitToWidth="1"/>
  <s:headerFooter>
    <s:oddHeader/>
    <s:oddFooter>&amp;C第 &amp;P 页 / 共 &amp;N 页 · 2026-09-16 飞机修订版</s:oddFooter>
    <s:evenHeader/>
    <s:evenFooter/>
    <s:firstHeader/>
    <s:firstFooter/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2026-09-16T03:20:36Z</dcterms:created>
  <dcterms:modified xsi:type="dcterms:W3CDTF">2026-09-29T07:10:23Z</dcterms:modified>
</cp:coreProperties>
</file>